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386" windowWidth="19440" windowHeight="10605" tabRatio="759" activeTab="0"/>
  </bookViews>
  <sheets>
    <sheet name="№1-мз" sheetId="1" r:id="rId1"/>
    <sheet name="№1-1мз" sheetId="2" r:id="rId2"/>
    <sheet name="№2-мз" sheetId="3" r:id="rId3"/>
    <sheet name="№3-мз" sheetId="4" r:id="rId4"/>
    <sheet name="№4-мз" sheetId="5" r:id="rId5"/>
  </sheets>
  <externalReferences>
    <externalReference r:id="rId8"/>
    <externalReference r:id="rId9"/>
  </externalReference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<sst xmlns="http://schemas.openxmlformats.org/spreadsheetml/2006/main" count="329" uniqueCount="177">
  <si>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</si>
  <si>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</si>
  <si>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</si>
  <si>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</si>
  <si>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</si>
  <si>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</si>
  <si>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</si>
  <si>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</si>
  <si>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</si>
  <si>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</si>
  <si>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</si>
  <si>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</si>
  <si>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</si>
  <si>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</si>
  <si>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</si>
  <si>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</si>
  <si>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</si>
  <si>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</si>
  <si>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</si>
  <si>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</si>
  <si>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</si>
  <si>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</si>
  <si>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</si>
  <si>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</si>
  <si>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по п.4 ч.1</t>
  </si>
  <si>
    <t>в т.ч. по п.5 ч.1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</si>
  <si>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</si>
  <si>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</si>
  <si>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</si>
  <si>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</si>
  <si>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</si>
  <si>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</si>
  <si>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</si>
  <si>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</si>
  <si>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</si>
  <si>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</si>
  <si>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</si>
  <si>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</si>
  <si>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</si>
  <si>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</si>
  <si>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</si>
  <si>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</si>
  <si>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</si>
  <si>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</si>
  <si>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</si>
  <si>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</si>
  <si>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</si>
  <si>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</si>
  <si>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</si>
  <si>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</si>
  <si>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</si>
  <si>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</si>
  <si>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</si>
  <si>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</si>
  <si>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</si>
  <si>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</si>
  <si>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</si>
  <si>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</si>
  <si>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</si>
  <si>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</si>
  <si>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</si>
  <si>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</si>
  <si>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</si>
  <si>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</si>
  <si>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</si>
  <si>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</si>
  <si>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</si>
  <si>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</si>
  <si>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Сумма расходов на провдение совместных закупок, тыс.руб.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</si>
  <si>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</si>
  <si>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</si>
  <si>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</si>
  <si>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</si>
  <si>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</si>
  <si>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</si>
  <si>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</si>
  <si>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</si>
  <si>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</si>
  <si>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</si>
  <si>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</si>
  <si>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</si>
  <si>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</si>
  <si>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</si>
  <si>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</si>
  <si>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</si>
  <si>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</si>
  <si>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</si>
  <si>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</si>
  <si>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</si>
  <si>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</si>
  <si>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</si>
  <si>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</si>
  <si>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</si>
  <si>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</si>
  <si>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</si>
  <si>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</si>
  <si>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</si>
  <si>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</si>
  <si>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</si>
  <si>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</si>
  <si>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</si>
  <si>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</si>
  <si>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</si>
  <si>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</si>
  <si>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</si>
  <si>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</si>
  <si>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</si>
  <si>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</si>
  <si>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</si>
  <si>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</si>
  <si>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</si>
  <si>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</si>
  <si>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</si>
  <si>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</si>
  <si>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</si>
  <si>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</si>
  <si>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</si>
  <si>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</si>
  <si>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</si>
  <si>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2.6</t>
  </si>
  <si>
    <t>2.7</t>
  </si>
  <si>
    <t>2.8</t>
  </si>
  <si>
    <t>*** указывается в  соттветствии со ст.30 44-ФЗ</t>
  </si>
  <si>
    <t>Аукцион в электронной форме</t>
  </si>
  <si>
    <t>Итого общая по закупкам 
(сумма строк 1.1 -1.7)</t>
  </si>
  <si>
    <t>Итого общая по закупкам 
(сумма строк 1.1 -1.3)</t>
  </si>
  <si>
    <t>в т.ч. по п.29 ч.1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</si>
  <si>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</si>
  <si>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</si>
  <si>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</si>
  <si>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</si>
  <si>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 xml:space="preserve">В случае поэтапного исполнения контракта сумма контракта с нарушенным сроком оплаты берется полностью. </t>
  </si>
  <si>
    <t>Конкурс в электронной форме</t>
  </si>
  <si>
    <t>Конкурс с ограниченным участием в электронной форме</t>
  </si>
  <si>
    <t>Двухэтапный конкурс в электронной форме</t>
  </si>
  <si>
    <t>Запрос котировок в электронной форме</t>
  </si>
  <si>
    <t>Запрос предложений в электронной форме</t>
  </si>
  <si>
    <t>В т.ч. размещено через уполномоченный орган**</t>
  </si>
  <si>
    <r>
      <t>Структура системы закупок в МО</t>
    </r>
    <r>
      <rPr>
        <sz val="10"/>
        <color indexed="10"/>
        <rFont val="Times New Roman"/>
        <family val="1"/>
      </rPr>
      <t>*</t>
    </r>
    <r>
      <rPr>
        <sz val="10"/>
        <rFont val="Times New Roman"/>
        <family val="1"/>
      </rPr>
      <t>:</t>
    </r>
  </si>
  <si>
    <r>
      <rPr>
        <u val="single"/>
        <sz val="10"/>
        <color indexed="10"/>
        <rFont val="Times New Roman"/>
        <family val="1"/>
      </rPr>
      <t>*</t>
    </r>
    <r>
      <rPr>
        <u val="single"/>
        <sz val="10"/>
        <rFont val="Times New Roman"/>
        <family val="1"/>
      </rPr>
      <t xml:space="preserve"> Система закупок:</t>
    </r>
  </si>
  <si>
    <r>
      <rPr>
        <u val="single"/>
        <sz val="10"/>
        <color indexed="10"/>
        <rFont val="Times New Roman"/>
        <family val="1"/>
      </rPr>
      <t xml:space="preserve">** </t>
    </r>
    <r>
      <rPr>
        <u val="single"/>
        <sz val="10"/>
        <rFont val="Times New Roman"/>
        <family val="1"/>
      </rPr>
      <t>информацию по строке  2</t>
    </r>
    <r>
      <rPr>
        <sz val="10"/>
        <rFont val="Times New Roman"/>
        <family val="1"/>
      </rPr>
      <t xml:space="preserve"> заполняют МО, у которых смешанная или централизованная система закупок</t>
    </r>
  </si>
  <si>
    <t>Всего заключено закупок у ед.поставщика (исполнителя, подрядчика) ст.93 ФЗ №44 (сумма строк 2.1-2.8)</t>
  </si>
  <si>
    <t>**Закупка товара в случаях, предусмотренных пунктами 4 и 5 части 1 статьи 93 Федерального закона, в электронной форме с использованием электронной площадки, по ч.12</t>
  </si>
  <si>
    <t>** по стр.2.5  заключенные контракты , не указываются по строкам 1.1-1.5</t>
  </si>
  <si>
    <r>
      <t xml:space="preserve">** </t>
    </r>
    <r>
      <rPr>
        <sz val="10"/>
        <color indexed="10"/>
        <rFont val="Times New Roman"/>
        <family val="1"/>
      </rPr>
      <t>по стр.2.8 заключенные контракты , не указываются по строкам 2.2 и 2.3</t>
    </r>
  </si>
  <si>
    <t>В ДАННОМ ПРИЛОЖЕНИИ СОВМЕСТНЫЕ ЗАКУПКИ НЕ УЧИТЫВАЮСЯ НИГДЕ (НИ ПО СУММЕ, НИ ПО КОЛ-ВУ)</t>
  </si>
  <si>
    <t>в т.ч. по п.25 ч.1 **</t>
  </si>
  <si>
    <t>*****Под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</si>
  <si>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</si>
  <si>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 указать ГРБС</t>
  </si>
  <si>
    <t>*в графе 2 не учитывается информация по совместным закупкам</t>
  </si>
  <si>
    <t>Количество*</t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</si>
  <si>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2022 году.  Объявленные - все закупки, которые были объявлены в  2022 году , а завершенные - это закупки, по которым процедура определения поставщика была завершена в 2022 году (включая закупки размещенные в 2021 году, но завершенные в 2022 году)</t>
    </r>
  </si>
  <si>
    <t>Количество заключенных контрактов (договоров)  в 2022 году</t>
  </si>
  <si>
    <r>
      <t>Всего оплачено в 2022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</si>
  <si>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2022 году по контраткам (договорам) заключенным с привлечением субподрядчиков, соисполнителей из числа СМП, СОНО***</t>
  </si>
  <si>
    <t>Общая сумма заключенных контрактов (договоров) в 2022 году</t>
  </si>
  <si>
    <t>Оплаченная сумма по контрактам (договорам)* в  2022г.</t>
  </si>
  <si>
    <t>Заключено в 2022 году</t>
  </si>
  <si>
    <t>Оплачено* в  2022 г.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</si>
  <si>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2022 год****</t>
    </r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</si>
  <si>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2022 году, независимо от года заключения </t>
    </r>
  </si>
  <si>
    <r>
      <t xml:space="preserve">**** по строке 4 в графах 6, 8, 10, 12 указывается сумма доведенных средств на закупку ТРУ на 2022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</si>
  <si>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№126н от 04.06.2018</t>
  </si>
  <si>
    <r>
      <rPr>
        <u val="single"/>
        <sz val="10"/>
        <rFont val="Times New Roman"/>
        <family val="1"/>
      </rPr>
      <t>*в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2022 году.  Объявленные - все закупки, которые были объявлены в  2022 году , а завершенные - это закупки, по которым процедура определения поставщика была завершена в 2022 году (включая закупки размещенные в 2021 году, но завершенные в 2022 году)</t>
    </r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</si>
  <si>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9 месяцев </t>
    </r>
    <r>
      <rPr>
        <b/>
        <sz val="12"/>
        <color indexed="8"/>
        <rFont val="Times New Roman"/>
        <family val="1"/>
      </rPr>
      <t>2022 года</t>
    </r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</si>
  <si>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товаров, работ, услуг</t>
    </r>
    <r>
      <rPr>
        <b/>
        <sz val="12"/>
        <rFont val="Times New Roman"/>
        <family val="1"/>
      </rPr>
      <t xml:space="preserve">  за 9 месяцев </t>
    </r>
    <r>
      <rPr>
        <b/>
        <sz val="12"/>
        <color indexed="8"/>
        <rFont val="Times New Roman"/>
        <family val="1"/>
      </rPr>
      <t>2022 года</t>
    </r>
  </si>
  <si>
    <t>Информация* по контрактам (договорам) за  9 месяцев 2022 года</t>
  </si>
  <si>
    <t>Информация по контрактным службам (контрактным управляющим)*  по состоянию на 01.10.2022 год</t>
  </si>
  <si>
    <t>Информация по предоставлению преимуществ в соответствии с Законом о контрактной системе по состоянию на 01.10.2022 г.</t>
  </si>
  <si>
    <t>указать МО</t>
  </si>
  <si>
    <t>МО г. город Новокузнецк</t>
  </si>
  <si>
    <t>смешанная</t>
  </si>
  <si>
    <t>МО г. Новокузнецк</t>
  </si>
  <si>
    <t xml:space="preserve"> указать МО</t>
  </si>
  <si>
    <t>Приложение № 3-мз</t>
  </si>
  <si>
    <t>Приложение №4-мз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</si>
</sst>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\ ?/?"/>
    <numFmt numFmtId="192" formatCode="#,##0.00_р_."/>
    <numFmt numFmtId="193" formatCode="#,##0.00\ _₽"/>
    <numFmt numFmtId="194" formatCode="#,##0.00_ ;\-#,##0.00\ "/>
    <numFmt numFmtId="195" formatCode="000000"/>
    <numFmt numFmtId="196" formatCode="#,##0.00\ _₽;[Red]#,##0.00\ _₽"/>
    <numFmt numFmtId="197" formatCode="dd\.mm\.yyyy"/>
    <numFmt numFmtId="198" formatCode="0_ ;\-0\ "/>
    <numFmt numFmtId="199" formatCode="0000"/>
    <numFmt numFmtId="200" formatCode="#,##0.000"/>
    <numFmt numFmtId="201" formatCode="#,##0.00\ [$₽-419]"/>
    <numFmt numFmtId="202" formatCode="_(* #,##0_);_(* \(#,##0\);_(* &quot;-&quot;??_);_(@_)"/>
    <numFmt numFmtId="203" formatCode="_(* #,##0.0_);_(* \(#,##0.0\);_(* &quot;-&quot;??_);_(@_)"/>
    <numFmt numFmtId="204" formatCode="0.000"/>
    <numFmt numFmtId="205" formatCode="dd/mm/yy;@"/>
    <numFmt numFmtId="206" formatCode="#,##0.00[$р.-419]"/>
    <numFmt numFmtId="207" formatCode="#,##0.00%"/>
    <numFmt numFmtId="208" formatCode="dd\.mm\.yyyy\ h:mm"/>
  </numFmts>
  <fonts count="7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9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8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59" applyNumberFormat="1" applyFont="1">
      <alignment wrapText="1"/>
      <protection/>
    </xf>
    <xf numFmtId="0" fontId="5" fillId="0" borderId="0" xfId="59" applyFont="1">
      <alignment wrapText="1"/>
      <protection/>
    </xf>
    <xf numFmtId="0" fontId="5" fillId="0" borderId="0" xfId="59" applyFont="1" applyAlignment="1">
      <alignment/>
      <protection/>
    </xf>
    <xf numFmtId="49" fontId="2" fillId="0" borderId="0" xfId="59" applyNumberFormat="1" applyFont="1">
      <alignment wrapText="1"/>
      <protection/>
    </xf>
    <xf numFmtId="0" fontId="7" fillId="0" borderId="0" xfId="59" applyFont="1" applyBorder="1" applyAlignment="1">
      <alignment horizontal="right" vertical="top" wrapText="1"/>
      <protection/>
    </xf>
    <xf numFmtId="0" fontId="68" fillId="0" borderId="0" xfId="59" applyFont="1" applyAlignment="1">
      <alignment vertical="top"/>
      <protection/>
    </xf>
    <xf numFmtId="0" fontId="15" fillId="0" borderId="10" xfId="59" applyFont="1" applyBorder="1" applyAlignment="1">
      <alignment horizontal="center" vertical="center" wrapText="1"/>
      <protection/>
    </xf>
    <xf numFmtId="49" fontId="1" fillId="0" borderId="0" xfId="59" applyNumberFormat="1" applyFont="1" applyBorder="1" applyAlignment="1">
      <alignment horizontal="center" vertical="center" wrapText="1"/>
      <protection/>
    </xf>
    <xf numFmtId="0" fontId="10" fillId="0" borderId="0" xfId="59" applyFont="1" applyBorder="1" applyAlignment="1">
      <alignment horizontal="left" vertical="center" wrapText="1"/>
      <protection/>
    </xf>
    <xf numFmtId="3" fontId="3" fillId="0" borderId="0" xfId="59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8" fillId="0" borderId="11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9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9" applyNumberFormat="1" applyFont="1" applyProtection="1">
      <alignment wrapText="1"/>
      <protection locked="0"/>
    </xf>
    <xf numFmtId="0" fontId="5" fillId="0" borderId="0" xfId="59" applyFont="1" applyProtection="1">
      <alignment wrapText="1"/>
      <protection locked="0"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0" xfId="59" applyFont="1" applyBorder="1" applyAlignment="1" applyProtection="1">
      <alignment horizontal="center" vertical="top" wrapText="1"/>
      <protection locked="0"/>
    </xf>
    <xf numFmtId="0" fontId="4" fillId="0" borderId="10" xfId="59" applyFont="1" applyFill="1" applyBorder="1" applyAlignment="1">
      <alignment horizontal="center" vertical="center" wrapText="1"/>
      <protection/>
    </xf>
    <xf numFmtId="49" fontId="14" fillId="0" borderId="10" xfId="59" applyNumberFormat="1" applyFont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Border="1" applyAlignment="1">
      <alignment horizontal="center" vertical="center" wrapText="1"/>
      <protection/>
    </xf>
    <xf numFmtId="0" fontId="14" fillId="0" borderId="0" xfId="59" applyFont="1" applyAlignment="1">
      <alignment horizontal="center" vertical="center" wrapText="1"/>
      <protection/>
    </xf>
    <xf numFmtId="49" fontId="2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3" fontId="12" fillId="33" borderId="10" xfId="59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9" applyNumberFormat="1" applyFont="1" applyFill="1" applyBorder="1" applyAlignment="1">
      <alignment horizontal="center" vertical="center" wrapText="1"/>
      <protection/>
    </xf>
    <xf numFmtId="190" fontId="13" fillId="33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3" fontId="12" fillId="33" borderId="10" xfId="59" applyNumberFormat="1" applyFont="1" applyFill="1" applyBorder="1" applyAlignment="1" applyProtection="1">
      <alignment horizontal="center" vertical="center" wrapText="1"/>
      <protection/>
    </xf>
    <xf numFmtId="3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/>
    </xf>
    <xf numFmtId="3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Font="1" applyBorder="1">
      <alignment wrapText="1"/>
      <protection/>
    </xf>
    <xf numFmtId="3" fontId="12" fillId="0" borderId="10" xfId="59" applyNumberFormat="1" applyFont="1" applyFill="1" applyBorder="1" applyAlignment="1" applyProtection="1">
      <alignment horizontal="center" vertical="center" wrapText="1"/>
      <protection/>
    </xf>
    <xf numFmtId="3" fontId="5" fillId="0" borderId="0" xfId="59" applyNumberFormat="1" applyFont="1">
      <alignment wrapText="1"/>
      <protection/>
    </xf>
    <xf numFmtId="49" fontId="17" fillId="0" borderId="0" xfId="59" applyNumberFormat="1" applyFont="1" applyAlignment="1">
      <alignment horizontal="left" wrapText="1"/>
      <protection/>
    </xf>
    <xf numFmtId="49" fontId="5" fillId="0" borderId="0" xfId="59" applyNumberFormat="1" applyFont="1" applyFill="1" applyAlignment="1">
      <alignment horizontal="left" wrapText="1"/>
      <protection/>
    </xf>
    <xf numFmtId="0" fontId="5" fillId="0" borderId="0" xfId="59" applyFont="1" applyFill="1">
      <alignment wrapText="1"/>
      <protection/>
    </xf>
    <xf numFmtId="49" fontId="69" fillId="0" borderId="0" xfId="59" applyNumberFormat="1" applyFont="1" applyFill="1" applyAlignment="1">
      <alignment horizontal="left"/>
      <protection/>
    </xf>
    <xf numFmtId="0" fontId="6" fillId="0" borderId="0" xfId="59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9" applyNumberFormat="1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49" fontId="70" fillId="0" borderId="10" xfId="0" applyNumberFormat="1" applyFont="1" applyFill="1" applyBorder="1" applyAlignment="1">
      <alignment wrapText="1"/>
    </xf>
    <xf numFmtId="49" fontId="7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9" applyFont="1" applyBorder="1" applyAlignment="1">
      <alignment horizontal="left" vertical="center" wrapText="1"/>
      <protection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0" fontId="15" fillId="33" borderId="10" xfId="59" applyFont="1" applyFill="1" applyBorder="1" applyAlignment="1">
      <alignment horizontal="center" vertical="center" wrapText="1"/>
      <protection/>
    </xf>
    <xf numFmtId="3" fontId="12" fillId="33" borderId="10" xfId="59" applyNumberFormat="1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3" fontId="3" fillId="33" borderId="10" xfId="59" applyNumberFormat="1" applyFont="1" applyFill="1" applyBorder="1" applyAlignment="1">
      <alignment horizontal="center" vertical="center" wrapText="1"/>
      <protection/>
    </xf>
    <xf numFmtId="49" fontId="2" fillId="0" borderId="12" xfId="59" applyNumberFormat="1" applyFont="1" applyBorder="1" applyAlignment="1">
      <alignment horizontal="center" vertical="center" wrapText="1"/>
      <protection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71" fillId="0" borderId="10" xfId="59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left" wrapText="1"/>
      <protection/>
    </xf>
    <xf numFmtId="49" fontId="5" fillId="0" borderId="0" xfId="59" applyNumberFormat="1" applyFont="1" applyAlignment="1">
      <alignment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" fillId="0" borderId="0" xfId="59" applyFont="1" applyFill="1" applyAlignment="1">
      <alignment/>
      <protection/>
    </xf>
    <xf numFmtId="0" fontId="69" fillId="0" borderId="0" xfId="0" applyFont="1" applyAlignment="1" applyProtection="1">
      <alignment wrapText="1"/>
      <protection locked="0"/>
    </xf>
    <xf numFmtId="49" fontId="5" fillId="0" borderId="0" xfId="59" applyNumberFormat="1" applyFont="1" applyFill="1" applyAlignment="1">
      <alignment horizontal="left"/>
      <protection/>
    </xf>
    <xf numFmtId="0" fontId="1" fillId="33" borderId="10" xfId="0" applyFont="1" applyFill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 wrapText="1"/>
    </xf>
    <xf numFmtId="0" fontId="71" fillId="0" borderId="10" xfId="59" applyFont="1" applyFill="1" applyBorder="1" applyAlignment="1">
      <alignment horizontal="left" vertical="center" wrapText="1"/>
      <protection/>
    </xf>
    <xf numFmtId="0" fontId="72" fillId="0" borderId="10" xfId="59" applyFont="1" applyBorder="1" applyAlignment="1">
      <alignment horizontal="left" vertical="center" wrapText="1"/>
      <protection/>
    </xf>
    <xf numFmtId="0" fontId="72" fillId="0" borderId="13" xfId="59" applyFont="1" applyFill="1" applyBorder="1" applyAlignment="1">
      <alignment horizontal="left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49" fontId="69" fillId="0" borderId="0" xfId="0" applyNumberFormat="1" applyFont="1" applyAlignment="1">
      <alignment wrapText="1"/>
    </xf>
    <xf numFmtId="0" fontId="74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4" fontId="15" fillId="0" borderId="10" xfId="59" applyNumberFormat="1" applyFont="1" applyBorder="1" applyAlignment="1">
      <alignment horizontal="center" vertical="center" wrapText="1"/>
      <protection/>
    </xf>
    <xf numFmtId="4" fontId="15" fillId="33" borderId="10" xfId="59" applyNumberFormat="1" applyFont="1" applyFill="1" applyBorder="1" applyAlignment="1">
      <alignment horizontal="center" vertical="center" wrapText="1"/>
      <protection/>
    </xf>
    <xf numFmtId="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center" vertical="center" wrapText="1"/>
      <protection/>
    </xf>
    <xf numFmtId="0" fontId="4" fillId="0" borderId="12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vertical="top" wrapText="1"/>
      <protection locked="0"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49" fontId="5" fillId="0" borderId="0" xfId="59" applyNumberFormat="1" applyFont="1" applyFill="1" applyAlignment="1">
      <alignment horizontal="left" wrapText="1"/>
      <protection/>
    </xf>
    <xf numFmtId="49" fontId="5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2" fillId="0" borderId="10" xfId="59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17" fillId="0" borderId="0" xfId="59" applyNumberFormat="1" applyFont="1" applyAlignment="1">
      <alignment horizontal="left" wrapText="1"/>
      <protection/>
    </xf>
    <xf numFmtId="0" fontId="5" fillId="0" borderId="0" xfId="59" applyNumberFormat="1" applyFont="1" applyFill="1" applyAlignment="1">
      <alignment horizontal="left" wrapText="1"/>
      <protection/>
    </xf>
    <xf numFmtId="0" fontId="70" fillId="0" borderId="0" xfId="59" applyFont="1" applyAlignment="1" applyProtection="1">
      <alignment horizontal="left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59" applyFont="1" applyAlignment="1">
      <alignment horizontal="left" wrapText="1"/>
      <protection/>
    </xf>
    <xf numFmtId="49" fontId="1" fillId="0" borderId="14" xfId="59" applyNumberFormat="1" applyFont="1" applyFill="1" applyBorder="1" applyAlignment="1">
      <alignment horizontal="center" vertical="center" wrapText="1"/>
      <protection/>
    </xf>
    <xf numFmtId="49" fontId="1" fillId="0" borderId="15" xfId="59" applyNumberFormat="1" applyFont="1" applyFill="1" applyBorder="1" applyAlignment="1">
      <alignment horizontal="center" vertical="center" wrapText="1"/>
      <protection/>
    </xf>
    <xf numFmtId="49" fontId="1" fillId="0" borderId="12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6" xfId="59" applyFont="1" applyFill="1" applyBorder="1" applyAlignment="1">
      <alignment horizontal="center" vertical="center" wrapText="1"/>
      <protection/>
    </xf>
    <xf numFmtId="0" fontId="71" fillId="0" borderId="17" xfId="59" applyFont="1" applyFill="1" applyBorder="1" applyAlignment="1">
      <alignment horizontal="center" vertical="center" wrapText="1"/>
      <protection/>
    </xf>
    <xf numFmtId="0" fontId="71" fillId="0" borderId="18" xfId="59" applyFont="1" applyFill="1" applyBorder="1" applyAlignment="1">
      <alignment horizontal="center" vertical="center" wrapText="1"/>
      <protection/>
    </xf>
    <xf numFmtId="0" fontId="71" fillId="0" borderId="19" xfId="59" applyFont="1" applyFill="1" applyBorder="1" applyAlignment="1">
      <alignment horizontal="center" vertical="center" wrapText="1"/>
      <protection/>
    </xf>
    <xf numFmtId="0" fontId="71" fillId="0" borderId="14" xfId="59" applyFont="1" applyFill="1" applyBorder="1" applyAlignment="1">
      <alignment horizontal="center" vertical="center" wrapText="1"/>
      <protection/>
    </xf>
    <xf numFmtId="0" fontId="71" fillId="0" borderId="15" xfId="59" applyFont="1" applyFill="1" applyBorder="1" applyAlignment="1">
      <alignment horizontal="center" vertical="center" wrapText="1"/>
      <protection/>
    </xf>
    <xf numFmtId="0" fontId="71" fillId="0" borderId="12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top" wrapText="1"/>
      <protection/>
    </xf>
    <xf numFmtId="0" fontId="68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center" vertical="top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2 2" xfId="56"/>
    <cellStyle name="Обычный 2 3" xfId="57"/>
    <cellStyle name="Обычный 2 4" xfId="58"/>
    <cellStyle name="Обычный 3" xfId="59"/>
    <cellStyle name="Обычный 38" xfId="60"/>
    <cellStyle name="Обычный 4" xfId="61"/>
    <cellStyle name="Обычный 40" xfId="62"/>
    <cellStyle name="Обычный 49" xfId="63"/>
    <cellStyle name="Обычный 5" xfId="64"/>
    <cellStyle name="Обычный 54" xfId="65"/>
    <cellStyle name="Обычный 56" xfId="66"/>
    <cellStyle name="Обычный 6" xfId="67"/>
    <cellStyle name="Обычный 67" xfId="68"/>
    <cellStyle name="Обычный 7" xfId="69"/>
    <cellStyle name="Обычный 70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Процентный 2 2" xfId="77"/>
    <cellStyle name="Процентный 2 2 2" xfId="78"/>
    <cellStyle name="Процентный 2 3" xfId="79"/>
    <cellStyle name="Процентный 2 3 2" xfId="80"/>
    <cellStyle name="Процентный 2 4" xfId="81"/>
    <cellStyle name="Процентный 2 4 2" xfId="82"/>
    <cellStyle name="Процентный 2 5" xfId="83"/>
    <cellStyle name="Процентный 3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2" xfId="89"/>
    <cellStyle name="Финансовый 3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\&#1055;&#1088;&#1080;&#1083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\&#1055;&#1088;&#1080;&#108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-мз"/>
      <sheetName val="адм города"/>
      <sheetName val="адм зав"/>
      <sheetName val="адм ильин"/>
      <sheetName val="адм кузнецк"/>
      <sheetName val="адм куйб"/>
      <sheetName val="адм ордж"/>
      <sheetName val="адм центр"/>
      <sheetName val="градострой"/>
      <sheetName val="защита нас"/>
      <sheetName val="кгк"/>
      <sheetName val="кжкх"/>
      <sheetName val="коин"/>
      <sheetName val="коос"/>
      <sheetName val="ксз"/>
      <sheetName val="куми"/>
      <sheetName val="снд"/>
      <sheetName val="спорт"/>
      <sheetName val="удкх"/>
      <sheetName val="укс"/>
      <sheetName val="упр культ"/>
      <sheetName val="упр  опеки"/>
      <sheetName val="утис"/>
      <sheetName val="финупр"/>
    </sheetNames>
    <sheetDataSet>
      <sheetData sheetId="1">
        <row r="12">
          <cell r="C12">
            <v>1</v>
          </cell>
          <cell r="H12">
            <v>83787.78</v>
          </cell>
          <cell r="I12">
            <v>46514.72</v>
          </cell>
        </row>
        <row r="14">
          <cell r="C14">
            <v>11</v>
          </cell>
          <cell r="D14">
            <v>8</v>
          </cell>
          <cell r="E14">
            <v>0</v>
          </cell>
          <cell r="H14">
            <v>6835.52</v>
          </cell>
          <cell r="I14">
            <v>26842.92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2841.03</v>
          </cell>
          <cell r="O14">
            <v>0</v>
          </cell>
          <cell r="P14">
            <v>22560.84</v>
          </cell>
          <cell r="Q14">
            <v>4</v>
          </cell>
          <cell r="R14">
            <v>0</v>
          </cell>
          <cell r="S14">
            <v>0</v>
          </cell>
          <cell r="T14">
            <v>1</v>
          </cell>
          <cell r="U14">
            <v>1</v>
          </cell>
          <cell r="V14">
            <v>4</v>
          </cell>
          <cell r="W14">
            <v>1543.59</v>
          </cell>
          <cell r="X14">
            <v>0</v>
          </cell>
          <cell r="Y14">
            <v>0</v>
          </cell>
          <cell r="Z14">
            <v>0</v>
          </cell>
        </row>
        <row r="18">
          <cell r="C18">
            <v>1</v>
          </cell>
          <cell r="H18">
            <v>800</v>
          </cell>
          <cell r="I18">
            <v>552.7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68.84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71</v>
          </cell>
          <cell r="H19">
            <v>2849.71</v>
          </cell>
          <cell r="I19">
            <v>2242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234.028</v>
          </cell>
          <cell r="Q19">
            <v>7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54</v>
          </cell>
          <cell r="W19">
            <v>2025.03</v>
          </cell>
          <cell r="X19">
            <v>0</v>
          </cell>
          <cell r="Y19">
            <v>0</v>
          </cell>
          <cell r="Z19">
            <v>0</v>
          </cell>
        </row>
        <row r="21">
          <cell r="C21">
            <v>3</v>
          </cell>
          <cell r="H21">
            <v>3200.14</v>
          </cell>
          <cell r="I21">
            <v>2262.66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205.03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</v>
          </cell>
          <cell r="W21">
            <v>191.55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6</v>
          </cell>
          <cell r="D22">
            <v>2</v>
          </cell>
          <cell r="E22">
            <v>0</v>
          </cell>
          <cell r="H22">
            <v>53289.69</v>
          </cell>
          <cell r="I22">
            <v>98152.29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162.91</v>
          </cell>
          <cell r="O22">
            <v>0</v>
          </cell>
          <cell r="P22">
            <v>74488.87</v>
          </cell>
          <cell r="Q22">
            <v>21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</v>
          </cell>
          <cell r="W22">
            <v>11031.29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3</v>
          </cell>
          <cell r="H23">
            <v>35750</v>
          </cell>
          <cell r="I23">
            <v>29053.76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238.78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2</v>
          </cell>
          <cell r="H24">
            <v>341.25</v>
          </cell>
          <cell r="I24">
            <v>237.3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3.39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</v>
          </cell>
          <cell r="W24">
            <v>212.89</v>
          </cell>
          <cell r="X24">
            <v>0</v>
          </cell>
          <cell r="Y24">
            <v>0</v>
          </cell>
          <cell r="Z24">
            <v>0</v>
          </cell>
        </row>
        <row r="27">
          <cell r="H27">
            <v>305842.8</v>
          </cell>
          <cell r="J27">
            <v>0</v>
          </cell>
        </row>
      </sheetData>
      <sheetData sheetId="2">
        <row r="14">
          <cell r="C14">
            <v>2</v>
          </cell>
          <cell r="D14">
            <v>1</v>
          </cell>
          <cell r="H14">
            <v>928.78</v>
          </cell>
          <cell r="I14">
            <v>535.36</v>
          </cell>
          <cell r="N14">
            <v>535.36</v>
          </cell>
          <cell r="O14">
            <v>535.36</v>
          </cell>
          <cell r="V14">
            <v>2</v>
          </cell>
          <cell r="W14">
            <v>331.58</v>
          </cell>
        </row>
        <row r="15">
          <cell r="C15">
            <v>1</v>
          </cell>
          <cell r="D15">
            <v>1</v>
          </cell>
          <cell r="J15">
            <v>218.08</v>
          </cell>
          <cell r="K15">
            <v>218.08</v>
          </cell>
          <cell r="N15">
            <v>218.08</v>
          </cell>
          <cell r="O15">
            <v>218.08</v>
          </cell>
          <cell r="V15">
            <v>1</v>
          </cell>
          <cell r="W15">
            <v>218.08</v>
          </cell>
        </row>
        <row r="18">
          <cell r="C18">
            <v>2</v>
          </cell>
          <cell r="H18">
            <v>154.6</v>
          </cell>
          <cell r="I18">
            <v>121.9</v>
          </cell>
          <cell r="P18">
            <v>5.71</v>
          </cell>
          <cell r="Q18">
            <v>1</v>
          </cell>
          <cell r="V18">
            <v>1</v>
          </cell>
          <cell r="W18">
            <v>66.98</v>
          </cell>
        </row>
        <row r="19">
          <cell r="C19">
            <v>35</v>
          </cell>
          <cell r="H19">
            <v>1424.8</v>
          </cell>
          <cell r="I19">
            <v>1227.35</v>
          </cell>
        </row>
        <row r="21">
          <cell r="C21">
            <v>5</v>
          </cell>
          <cell r="H21">
            <v>722.66</v>
          </cell>
          <cell r="I21">
            <v>591.83</v>
          </cell>
          <cell r="P21">
            <v>91.83</v>
          </cell>
          <cell r="Q21">
            <v>2</v>
          </cell>
          <cell r="V21">
            <v>2</v>
          </cell>
          <cell r="W21">
            <v>237.59</v>
          </cell>
        </row>
        <row r="22">
          <cell r="C22">
            <v>3</v>
          </cell>
          <cell r="D22">
            <v>3</v>
          </cell>
          <cell r="H22">
            <v>4500</v>
          </cell>
          <cell r="I22">
            <v>2870.45</v>
          </cell>
        </row>
        <row r="23">
          <cell r="C23">
            <v>1</v>
          </cell>
          <cell r="H23">
            <v>408.26</v>
          </cell>
          <cell r="I23">
            <v>398.8</v>
          </cell>
        </row>
        <row r="27">
          <cell r="H27">
            <v>8618.46</v>
          </cell>
          <cell r="J27">
            <v>495.2</v>
          </cell>
        </row>
      </sheetData>
      <sheetData sheetId="3">
        <row r="14">
          <cell r="C14">
            <v>1</v>
          </cell>
          <cell r="D14">
            <v>0</v>
          </cell>
          <cell r="E14">
            <v>0</v>
          </cell>
          <cell r="H14">
            <v>105.907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8">
          <cell r="C18">
            <v>2</v>
          </cell>
          <cell r="H18">
            <v>126</v>
          </cell>
          <cell r="I18">
            <v>102.488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42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35</v>
          </cell>
          <cell r="H19">
            <v>1651.04</v>
          </cell>
          <cell r="I19">
            <v>1162.11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11</v>
          </cell>
          <cell r="W19">
            <v>929.185</v>
          </cell>
          <cell r="X19">
            <v>0</v>
          </cell>
          <cell r="Y19">
            <v>0</v>
          </cell>
          <cell r="Z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4</v>
          </cell>
          <cell r="H21">
            <v>1065.362</v>
          </cell>
          <cell r="I21">
            <v>601.3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H23">
            <v>0</v>
          </cell>
          <cell r="I23">
            <v>226.89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1</v>
          </cell>
          <cell r="H24">
            <v>32</v>
          </cell>
          <cell r="I24">
            <v>28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4716.092</v>
          </cell>
        </row>
      </sheetData>
      <sheetData sheetId="4">
        <row r="14">
          <cell r="C14">
            <v>3</v>
          </cell>
          <cell r="H14">
            <v>344.6</v>
          </cell>
          <cell r="I14">
            <v>191.3</v>
          </cell>
          <cell r="V14">
            <v>2</v>
          </cell>
          <cell r="W14">
            <v>132.15</v>
          </cell>
        </row>
        <row r="18">
          <cell r="C18">
            <v>1</v>
          </cell>
          <cell r="H18">
            <v>163</v>
          </cell>
          <cell r="I18">
            <v>102.6</v>
          </cell>
        </row>
        <row r="19">
          <cell r="C19">
            <v>39</v>
          </cell>
          <cell r="H19">
            <v>1370.9</v>
          </cell>
          <cell r="I19">
            <v>1152.71</v>
          </cell>
        </row>
        <row r="21">
          <cell r="C21">
            <v>2</v>
          </cell>
          <cell r="H21">
            <v>1712</v>
          </cell>
          <cell r="I21">
            <v>818.38</v>
          </cell>
        </row>
        <row r="22">
          <cell r="C22">
            <v>1</v>
          </cell>
          <cell r="D22">
            <v>1</v>
          </cell>
          <cell r="H22">
            <v>1652.6</v>
          </cell>
          <cell r="I22">
            <v>8824.26</v>
          </cell>
          <cell r="N22">
            <v>8824.26</v>
          </cell>
          <cell r="V22">
            <v>1</v>
          </cell>
          <cell r="W22">
            <v>1652.6</v>
          </cell>
        </row>
        <row r="23">
          <cell r="C23">
            <v>1</v>
          </cell>
          <cell r="H23">
            <v>200</v>
          </cell>
          <cell r="I23">
            <v>186.73</v>
          </cell>
        </row>
        <row r="27">
          <cell r="H27">
            <v>14606.51</v>
          </cell>
        </row>
      </sheetData>
      <sheetData sheetId="5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6</v>
          </cell>
          <cell r="D14">
            <v>4</v>
          </cell>
          <cell r="E14">
            <v>0</v>
          </cell>
          <cell r="H14">
            <v>12020.2</v>
          </cell>
          <cell r="I14">
            <v>7503.8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7168.46</v>
          </cell>
          <cell r="O14">
            <v>0</v>
          </cell>
          <cell r="P14">
            <v>231.43</v>
          </cell>
          <cell r="Q14">
            <v>1</v>
          </cell>
          <cell r="R14">
            <v>0</v>
          </cell>
          <cell r="S14">
            <v>0</v>
          </cell>
          <cell r="T14">
            <v>1</v>
          </cell>
          <cell r="U14">
            <v>5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1</v>
          </cell>
          <cell r="H18">
            <v>151.44</v>
          </cell>
          <cell r="I18">
            <v>105.7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29</v>
          </cell>
          <cell r="H19">
            <v>1717.88</v>
          </cell>
          <cell r="I19">
            <v>1549.52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827.05</v>
          </cell>
          <cell r="Q19">
            <v>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15</v>
          </cell>
          <cell r="W19">
            <v>605.12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5</v>
          </cell>
          <cell r="H21">
            <v>1104.11</v>
          </cell>
          <cell r="I21">
            <v>737.99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2</v>
          </cell>
          <cell r="D22">
            <v>0</v>
          </cell>
          <cell r="E22">
            <v>0</v>
          </cell>
          <cell r="H22">
            <v>649.71</v>
          </cell>
          <cell r="I22">
            <v>211.54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H23">
            <v>225</v>
          </cell>
          <cell r="I23">
            <v>189.98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</v>
          </cell>
          <cell r="Y23">
            <v>13.25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79952.95</v>
          </cell>
          <cell r="J27">
            <v>0</v>
          </cell>
        </row>
      </sheetData>
      <sheetData sheetId="6">
        <row r="14">
          <cell r="C14">
            <v>2</v>
          </cell>
          <cell r="H14">
            <v>260.49379</v>
          </cell>
          <cell r="I14">
            <v>432.856</v>
          </cell>
        </row>
        <row r="18">
          <cell r="C18">
            <v>1</v>
          </cell>
          <cell r="H18">
            <v>150</v>
          </cell>
          <cell r="I18">
            <v>86.45</v>
          </cell>
        </row>
        <row r="19">
          <cell r="C19">
            <v>28</v>
          </cell>
          <cell r="H19">
            <v>1236.28774</v>
          </cell>
          <cell r="I19">
            <v>300.425</v>
          </cell>
          <cell r="J19">
            <v>250</v>
          </cell>
          <cell r="V19">
            <v>14</v>
          </cell>
          <cell r="W19">
            <v>1065.75156</v>
          </cell>
        </row>
        <row r="21">
          <cell r="C21">
            <v>5</v>
          </cell>
          <cell r="H21">
            <v>1964.41463</v>
          </cell>
          <cell r="I21">
            <v>936.92476</v>
          </cell>
        </row>
        <row r="22">
          <cell r="C22">
            <v>3</v>
          </cell>
          <cell r="D22">
            <v>3</v>
          </cell>
          <cell r="H22">
            <v>7300</v>
          </cell>
          <cell r="I22">
            <v>12105.32908</v>
          </cell>
          <cell r="N22">
            <v>12105.32908</v>
          </cell>
        </row>
        <row r="23">
          <cell r="C23">
            <v>3</v>
          </cell>
          <cell r="H23">
            <v>350.6</v>
          </cell>
          <cell r="I23">
            <v>159.79127</v>
          </cell>
          <cell r="V23">
            <v>1</v>
          </cell>
          <cell r="W23">
            <v>6.62418</v>
          </cell>
        </row>
        <row r="24">
          <cell r="C24">
            <v>1</v>
          </cell>
          <cell r="H24">
            <v>900</v>
          </cell>
          <cell r="I24">
            <v>900</v>
          </cell>
          <cell r="V24">
            <v>1</v>
          </cell>
          <cell r="W24">
            <v>900</v>
          </cell>
        </row>
        <row r="27">
          <cell r="H27">
            <v>24196.056</v>
          </cell>
          <cell r="J27">
            <v>250</v>
          </cell>
        </row>
      </sheetData>
      <sheetData sheetId="7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3</v>
          </cell>
          <cell r="D14">
            <v>0</v>
          </cell>
          <cell r="E14">
            <v>0</v>
          </cell>
          <cell r="H14">
            <v>570</v>
          </cell>
          <cell r="I14">
            <v>558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61</v>
          </cell>
          <cell r="Q14">
            <v>3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439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</v>
          </cell>
          <cell r="D15">
            <v>1</v>
          </cell>
          <cell r="E15">
            <v>0</v>
          </cell>
          <cell r="H15">
            <v>400</v>
          </cell>
          <cell r="I15">
            <v>235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235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2</v>
          </cell>
          <cell r="H18">
            <v>212</v>
          </cell>
          <cell r="I18">
            <v>117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0.2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41</v>
          </cell>
          <cell r="H19">
            <v>1041</v>
          </cell>
          <cell r="I19">
            <v>878</v>
          </cell>
          <cell r="J19">
            <v>69</v>
          </cell>
          <cell r="K19">
            <v>69</v>
          </cell>
          <cell r="L19">
            <v>0</v>
          </cell>
          <cell r="M19">
            <v>0</v>
          </cell>
          <cell r="P19">
            <v>40</v>
          </cell>
          <cell r="Q19">
            <v>3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25</v>
          </cell>
          <cell r="W19">
            <v>749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3</v>
          </cell>
          <cell r="H21">
            <v>1120.34</v>
          </cell>
          <cell r="I21">
            <v>1932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64</v>
          </cell>
          <cell r="Q21">
            <v>2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D22">
            <v>1</v>
          </cell>
          <cell r="H22">
            <v>785</v>
          </cell>
          <cell r="I22">
            <v>1732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1732</v>
          </cell>
          <cell r="P22">
            <v>388</v>
          </cell>
          <cell r="Q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H23">
            <v>900</v>
          </cell>
          <cell r="I23">
            <v>605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32</v>
          </cell>
          <cell r="Q23">
            <v>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48686.35008</v>
          </cell>
        </row>
      </sheetData>
      <sheetData sheetId="8">
        <row r="14">
          <cell r="C14">
            <v>4</v>
          </cell>
          <cell r="D14">
            <v>2</v>
          </cell>
          <cell r="E14">
            <v>0</v>
          </cell>
          <cell r="H14">
            <v>525.03</v>
          </cell>
          <cell r="I14">
            <v>127.13</v>
          </cell>
          <cell r="N14">
            <v>5.92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8">
          <cell r="C18">
            <v>3</v>
          </cell>
          <cell r="H18">
            <v>218.6</v>
          </cell>
          <cell r="I18">
            <v>142.4</v>
          </cell>
        </row>
        <row r="19">
          <cell r="C19">
            <v>39</v>
          </cell>
          <cell r="H19">
            <v>1984</v>
          </cell>
          <cell r="I19">
            <v>1607.71</v>
          </cell>
        </row>
        <row r="20">
          <cell r="H20">
            <v>0</v>
          </cell>
          <cell r="I20">
            <v>0</v>
          </cell>
        </row>
        <row r="21">
          <cell r="C21">
            <v>5</v>
          </cell>
          <cell r="H21">
            <v>539.5</v>
          </cell>
          <cell r="I21">
            <v>553.29</v>
          </cell>
        </row>
        <row r="22">
          <cell r="C22">
            <v>4</v>
          </cell>
          <cell r="D22">
            <v>2</v>
          </cell>
          <cell r="E22">
            <v>0</v>
          </cell>
          <cell r="H22">
            <v>963.91</v>
          </cell>
          <cell r="I22">
            <v>303.41</v>
          </cell>
          <cell r="N22">
            <v>122</v>
          </cell>
          <cell r="O22">
            <v>0</v>
          </cell>
          <cell r="P22">
            <v>154</v>
          </cell>
          <cell r="Q22">
            <v>1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</v>
          </cell>
          <cell r="W22">
            <v>217.46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2</v>
          </cell>
          <cell r="H23">
            <v>1525</v>
          </cell>
          <cell r="I23">
            <v>1026.84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7">
          <cell r="H27">
            <v>5265</v>
          </cell>
        </row>
      </sheetData>
      <sheetData sheetId="9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6</v>
          </cell>
          <cell r="D14">
            <v>3</v>
          </cell>
          <cell r="E14">
            <v>0</v>
          </cell>
          <cell r="H14">
            <v>2173.46</v>
          </cell>
          <cell r="I14">
            <v>2385.63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418.09</v>
          </cell>
          <cell r="O14">
            <v>0</v>
          </cell>
          <cell r="P14">
            <v>281.56</v>
          </cell>
          <cell r="Q14">
            <v>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1</v>
          </cell>
          <cell r="W14">
            <v>305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H18">
            <v>0</v>
          </cell>
          <cell r="I18">
            <v>896.539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86</v>
          </cell>
          <cell r="H19">
            <v>1970.04</v>
          </cell>
          <cell r="I19">
            <v>1576.785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9.95</v>
          </cell>
          <cell r="Q19">
            <v>11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61</v>
          </cell>
          <cell r="W19">
            <v>1335.82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2</v>
          </cell>
          <cell r="H21">
            <v>420.724</v>
          </cell>
          <cell r="I21">
            <v>419.23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1</v>
          </cell>
          <cell r="W21">
            <v>219.91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5</v>
          </cell>
          <cell r="D22">
            <v>5</v>
          </cell>
          <cell r="E22">
            <v>0</v>
          </cell>
          <cell r="H22">
            <v>1307.461</v>
          </cell>
          <cell r="I22">
            <v>7739.45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6991.11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</v>
          </cell>
          <cell r="W22">
            <v>1121.76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H23">
            <v>390</v>
          </cell>
          <cell r="I23">
            <v>227.059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19</v>
          </cell>
          <cell r="H24">
            <v>5701.832</v>
          </cell>
          <cell r="I24">
            <v>5562.373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94.92</v>
          </cell>
          <cell r="Q24">
            <v>2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</v>
          </cell>
          <cell r="W24">
            <v>5473.287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25353.044</v>
          </cell>
          <cell r="J27">
            <v>0</v>
          </cell>
        </row>
      </sheetData>
      <sheetData sheetId="10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17</v>
          </cell>
          <cell r="H19">
            <v>336.19</v>
          </cell>
          <cell r="I19">
            <v>215.6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7">
          <cell r="H27">
            <v>334</v>
          </cell>
          <cell r="J27">
            <v>0</v>
          </cell>
        </row>
      </sheetData>
      <sheetData sheetId="11">
        <row r="14">
          <cell r="C14">
            <v>8</v>
          </cell>
          <cell r="D14">
            <v>4</v>
          </cell>
          <cell r="E14">
            <v>1</v>
          </cell>
          <cell r="H14">
            <v>192300.13</v>
          </cell>
          <cell r="I14">
            <v>2849.39</v>
          </cell>
          <cell r="N14">
            <v>2615.39</v>
          </cell>
          <cell r="P14">
            <v>245</v>
          </cell>
          <cell r="Q14">
            <v>4</v>
          </cell>
          <cell r="V14">
            <v>6</v>
          </cell>
          <cell r="W14">
            <v>2450.96</v>
          </cell>
        </row>
        <row r="18">
          <cell r="C18">
            <v>1</v>
          </cell>
          <cell r="H18">
            <v>37925</v>
          </cell>
          <cell r="I18">
            <v>3792</v>
          </cell>
        </row>
        <row r="19">
          <cell r="C19">
            <v>63</v>
          </cell>
          <cell r="H19">
            <v>4931.81</v>
          </cell>
          <cell r="I19">
            <v>3675</v>
          </cell>
          <cell r="P19">
            <v>244</v>
          </cell>
          <cell r="Q19">
            <v>3</v>
          </cell>
          <cell r="V19">
            <v>38</v>
          </cell>
          <cell r="W19">
            <v>2028.47</v>
          </cell>
        </row>
        <row r="21">
          <cell r="C21">
            <v>5</v>
          </cell>
          <cell r="H21">
            <v>116093</v>
          </cell>
          <cell r="I21">
            <v>40812</v>
          </cell>
        </row>
        <row r="22">
          <cell r="C22">
            <v>6</v>
          </cell>
          <cell r="D22">
            <v>6</v>
          </cell>
          <cell r="H22">
            <v>14007.243</v>
          </cell>
          <cell r="I22">
            <v>5179.585</v>
          </cell>
          <cell r="N22">
            <v>5179.585</v>
          </cell>
        </row>
        <row r="23">
          <cell r="C23">
            <v>1</v>
          </cell>
          <cell r="H23">
            <v>470</v>
          </cell>
          <cell r="I23">
            <v>327</v>
          </cell>
        </row>
        <row r="24">
          <cell r="C24">
            <v>1</v>
          </cell>
          <cell r="H24">
            <v>1142</v>
          </cell>
          <cell r="I24">
            <v>1142</v>
          </cell>
        </row>
        <row r="27">
          <cell r="H27">
            <v>1272330</v>
          </cell>
        </row>
      </sheetData>
      <sheetData sheetId="12">
        <row r="12">
          <cell r="H12">
            <v>0</v>
          </cell>
          <cell r="I12">
            <v>4427.23</v>
          </cell>
          <cell r="N12">
            <v>4427.23</v>
          </cell>
          <cell r="P12">
            <v>0</v>
          </cell>
          <cell r="Q12">
            <v>0</v>
          </cell>
          <cell r="R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7539.21477</v>
          </cell>
          <cell r="N13">
            <v>7539.21477</v>
          </cell>
          <cell r="P13">
            <v>0</v>
          </cell>
          <cell r="Q13">
            <v>0</v>
          </cell>
          <cell r="R13">
            <v>0</v>
          </cell>
          <cell r="V13">
            <v>0</v>
          </cell>
          <cell r="W13">
            <v>0</v>
          </cell>
        </row>
        <row r="14">
          <cell r="C14">
            <v>652</v>
          </cell>
          <cell r="D14">
            <v>553</v>
          </cell>
          <cell r="E14">
            <v>3</v>
          </cell>
          <cell r="H14">
            <v>260606</v>
          </cell>
          <cell r="I14">
            <v>179431.99048</v>
          </cell>
          <cell r="N14">
            <v>100090.67</v>
          </cell>
          <cell r="O14">
            <v>10769.3507</v>
          </cell>
          <cell r="P14">
            <v>6292.43524</v>
          </cell>
          <cell r="Q14">
            <v>222</v>
          </cell>
          <cell r="R14">
            <v>1</v>
          </cell>
          <cell r="V14">
            <v>36</v>
          </cell>
          <cell r="W14">
            <v>1786.693</v>
          </cell>
        </row>
        <row r="15">
          <cell r="N15">
            <v>0</v>
          </cell>
          <cell r="P15">
            <v>0</v>
          </cell>
          <cell r="Q15">
            <v>0</v>
          </cell>
          <cell r="R15">
            <v>0</v>
          </cell>
          <cell r="V15">
            <v>0</v>
          </cell>
          <cell r="W15">
            <v>0</v>
          </cell>
        </row>
        <row r="16">
          <cell r="N16">
            <v>0</v>
          </cell>
          <cell r="P16">
            <v>0</v>
          </cell>
          <cell r="Q16">
            <v>0</v>
          </cell>
          <cell r="R16">
            <v>0</v>
          </cell>
          <cell r="V16">
            <v>0</v>
          </cell>
          <cell r="W16">
            <v>0</v>
          </cell>
        </row>
        <row r="18">
          <cell r="C18">
            <v>91</v>
          </cell>
          <cell r="H18">
            <v>3126.4360800000004</v>
          </cell>
          <cell r="I18">
            <v>1435</v>
          </cell>
          <cell r="J18">
            <v>22</v>
          </cell>
          <cell r="K18">
            <v>7</v>
          </cell>
          <cell r="P18">
            <v>28.07</v>
          </cell>
          <cell r="Q18">
            <v>24</v>
          </cell>
          <cell r="R18">
            <v>0</v>
          </cell>
          <cell r="T18">
            <v>0</v>
          </cell>
          <cell r="U18">
            <v>0</v>
          </cell>
          <cell r="V18">
            <v>5</v>
          </cell>
          <cell r="W18">
            <v>9.48</v>
          </cell>
        </row>
        <row r="19">
          <cell r="C19">
            <v>8127</v>
          </cell>
          <cell r="H19">
            <v>230068</v>
          </cell>
          <cell r="I19">
            <v>165779</v>
          </cell>
          <cell r="J19">
            <v>4848</v>
          </cell>
          <cell r="K19">
            <v>4839</v>
          </cell>
          <cell r="P19">
            <v>7112.873</v>
          </cell>
          <cell r="Q19">
            <v>457</v>
          </cell>
          <cell r="R19">
            <v>0</v>
          </cell>
          <cell r="T19">
            <v>0</v>
          </cell>
          <cell r="U19">
            <v>0</v>
          </cell>
          <cell r="V19">
            <v>3532</v>
          </cell>
          <cell r="W19">
            <v>60602.234690000005</v>
          </cell>
        </row>
        <row r="20">
          <cell r="C20">
            <v>2861</v>
          </cell>
          <cell r="H20">
            <v>288281</v>
          </cell>
          <cell r="I20">
            <v>201585</v>
          </cell>
          <cell r="J20">
            <v>6314</v>
          </cell>
          <cell r="K20">
            <v>4752</v>
          </cell>
          <cell r="P20">
            <v>7543.997</v>
          </cell>
          <cell r="Q20">
            <v>280</v>
          </cell>
          <cell r="T20">
            <v>0</v>
          </cell>
          <cell r="U20">
            <v>0</v>
          </cell>
          <cell r="V20">
            <v>1001</v>
          </cell>
          <cell r="W20">
            <v>63200.05722</v>
          </cell>
        </row>
        <row r="21">
          <cell r="C21">
            <v>1080</v>
          </cell>
          <cell r="H21">
            <v>264898.13303</v>
          </cell>
          <cell r="I21">
            <v>273461</v>
          </cell>
          <cell r="P21">
            <v>2752.29</v>
          </cell>
          <cell r="Q21">
            <v>102</v>
          </cell>
          <cell r="R21">
            <v>0</v>
          </cell>
          <cell r="T21">
            <v>0</v>
          </cell>
          <cell r="U21">
            <v>0</v>
          </cell>
          <cell r="V21">
            <v>28</v>
          </cell>
          <cell r="W21">
            <v>17345.55</v>
          </cell>
        </row>
        <row r="22">
          <cell r="C22">
            <v>199</v>
          </cell>
          <cell r="D22">
            <v>174</v>
          </cell>
          <cell r="E22">
            <v>5</v>
          </cell>
          <cell r="H22">
            <v>195702</v>
          </cell>
          <cell r="I22">
            <v>208892</v>
          </cell>
          <cell r="N22">
            <v>10942.10398</v>
          </cell>
          <cell r="O22">
            <v>225.88167</v>
          </cell>
          <cell r="P22">
            <v>1674.56</v>
          </cell>
          <cell r="Q22">
            <v>18</v>
          </cell>
          <cell r="R22">
            <v>3</v>
          </cell>
          <cell r="T22">
            <v>3</v>
          </cell>
          <cell r="U22">
            <v>9.54</v>
          </cell>
          <cell r="V22">
            <v>5</v>
          </cell>
          <cell r="W22">
            <v>331.9</v>
          </cell>
        </row>
        <row r="23">
          <cell r="C23">
            <v>372</v>
          </cell>
          <cell r="H23">
            <v>84373.48878</v>
          </cell>
          <cell r="I23">
            <v>86266</v>
          </cell>
          <cell r="J23">
            <v>6</v>
          </cell>
          <cell r="K23">
            <v>6</v>
          </cell>
          <cell r="P23">
            <v>5093.58</v>
          </cell>
          <cell r="Q23">
            <v>44</v>
          </cell>
          <cell r="R23">
            <v>0</v>
          </cell>
          <cell r="T23">
            <v>0</v>
          </cell>
          <cell r="U23">
            <v>0</v>
          </cell>
          <cell r="V23">
            <v>19</v>
          </cell>
          <cell r="W23">
            <v>2964.28</v>
          </cell>
        </row>
        <row r="24">
          <cell r="C24">
            <v>202</v>
          </cell>
          <cell r="H24">
            <v>38602.79928000001</v>
          </cell>
          <cell r="I24">
            <v>32605</v>
          </cell>
          <cell r="P24">
            <v>42.77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  <cell r="V24">
            <v>62</v>
          </cell>
          <cell r="W24">
            <v>14432.2422</v>
          </cell>
        </row>
        <row r="25">
          <cell r="C25">
            <v>0</v>
          </cell>
        </row>
        <row r="27">
          <cell r="H27">
            <v>1852573.83</v>
          </cell>
          <cell r="J27">
            <v>52894.96858</v>
          </cell>
        </row>
      </sheetData>
      <sheetData sheetId="13">
        <row r="14">
          <cell r="C14">
            <v>3</v>
          </cell>
          <cell r="H14">
            <v>91.38263</v>
          </cell>
          <cell r="I14">
            <v>62.5</v>
          </cell>
          <cell r="V14">
            <v>3</v>
          </cell>
          <cell r="W14">
            <v>76.6</v>
          </cell>
        </row>
        <row r="19">
          <cell r="C19">
            <v>16</v>
          </cell>
          <cell r="H19">
            <v>114.81</v>
          </cell>
          <cell r="I19">
            <v>78.92</v>
          </cell>
          <cell r="P19">
            <v>2.5953</v>
          </cell>
          <cell r="Q19">
            <v>4</v>
          </cell>
          <cell r="V19">
            <v>7</v>
          </cell>
          <cell r="W19">
            <v>57.88</v>
          </cell>
        </row>
        <row r="27">
          <cell r="H27">
            <v>488</v>
          </cell>
        </row>
      </sheetData>
      <sheetData sheetId="14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O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435</v>
          </cell>
          <cell r="D14">
            <v>243</v>
          </cell>
          <cell r="E14">
            <v>0</v>
          </cell>
          <cell r="H14">
            <v>24108.058259999998</v>
          </cell>
          <cell r="I14">
            <v>16866.81</v>
          </cell>
          <cell r="J14">
            <v>11759.799</v>
          </cell>
          <cell r="K14">
            <v>3678.8189700000003</v>
          </cell>
          <cell r="L14">
            <v>0</v>
          </cell>
          <cell r="M14">
            <v>0</v>
          </cell>
          <cell r="N14">
            <v>12831.88</v>
          </cell>
          <cell r="O14">
            <v>0</v>
          </cell>
          <cell r="P14">
            <v>1923.0358400000002</v>
          </cell>
          <cell r="Q14">
            <v>105</v>
          </cell>
          <cell r="R14">
            <v>0</v>
          </cell>
          <cell r="S14">
            <v>0</v>
          </cell>
          <cell r="T14">
            <v>11</v>
          </cell>
          <cell r="U14">
            <v>18.609</v>
          </cell>
          <cell r="V14">
            <v>172</v>
          </cell>
          <cell r="W14">
            <v>9161.271479999998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12</v>
          </cell>
          <cell r="D15">
            <v>3</v>
          </cell>
          <cell r="E15">
            <v>0</v>
          </cell>
          <cell r="H15">
            <v>1021.50993</v>
          </cell>
          <cell r="I15">
            <v>2857.067</v>
          </cell>
          <cell r="J15">
            <v>567.417</v>
          </cell>
          <cell r="K15">
            <v>504.226</v>
          </cell>
          <cell r="L15">
            <v>0</v>
          </cell>
          <cell r="M15">
            <v>0</v>
          </cell>
          <cell r="N15">
            <v>3014.107</v>
          </cell>
          <cell r="O15">
            <v>0</v>
          </cell>
          <cell r="P15">
            <v>204.842</v>
          </cell>
          <cell r="Q15">
            <v>2</v>
          </cell>
          <cell r="R15">
            <v>0</v>
          </cell>
          <cell r="S15">
            <v>0</v>
          </cell>
          <cell r="T15">
            <v>2</v>
          </cell>
          <cell r="U15">
            <v>0.07655</v>
          </cell>
          <cell r="V15">
            <v>27</v>
          </cell>
          <cell r="W15">
            <v>3204.1180000000004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5</v>
          </cell>
          <cell r="H18">
            <v>274.8</v>
          </cell>
          <cell r="I18">
            <v>166.34179999999998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</v>
          </cell>
          <cell r="W18">
            <v>135.8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526</v>
          </cell>
          <cell r="H19">
            <v>9293.53886</v>
          </cell>
          <cell r="I19">
            <v>5766.950740000001</v>
          </cell>
          <cell r="J19">
            <v>2203.59604</v>
          </cell>
          <cell r="K19">
            <v>2484.73964</v>
          </cell>
          <cell r="L19">
            <v>0</v>
          </cell>
          <cell r="M19">
            <v>0</v>
          </cell>
          <cell r="P19">
            <v>335.65435</v>
          </cell>
          <cell r="Q19">
            <v>45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279</v>
          </cell>
          <cell r="W19">
            <v>5801.723440000001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43</v>
          </cell>
          <cell r="H21">
            <v>16569.062</v>
          </cell>
          <cell r="I21">
            <v>12994.92862</v>
          </cell>
          <cell r="J21">
            <v>443.42779</v>
          </cell>
          <cell r="K21">
            <v>418.43455</v>
          </cell>
          <cell r="L21">
            <v>0</v>
          </cell>
          <cell r="M21">
            <v>0</v>
          </cell>
          <cell r="P21">
            <v>476.21399999999994</v>
          </cell>
          <cell r="Q21">
            <v>15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7</v>
          </cell>
          <cell r="W21">
            <v>1435.7250000000001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65</v>
          </cell>
          <cell r="D22">
            <v>37</v>
          </cell>
          <cell r="E22">
            <v>0</v>
          </cell>
          <cell r="H22">
            <v>22531.215</v>
          </cell>
          <cell r="I22">
            <v>23943.35643</v>
          </cell>
          <cell r="J22">
            <v>898.7381700000001</v>
          </cell>
          <cell r="K22">
            <v>666.9385500000001</v>
          </cell>
          <cell r="L22">
            <v>0</v>
          </cell>
          <cell r="M22">
            <v>0</v>
          </cell>
          <cell r="N22">
            <v>4587</v>
          </cell>
          <cell r="O22">
            <v>0</v>
          </cell>
          <cell r="P22">
            <v>130.80231999999998</v>
          </cell>
          <cell r="Q22">
            <v>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29</v>
          </cell>
          <cell r="W22">
            <v>5826.769799999999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9</v>
          </cell>
          <cell r="H23">
            <v>4059.63</v>
          </cell>
          <cell r="I23">
            <v>3924.2500400000004</v>
          </cell>
          <cell r="J23">
            <v>365.26347000000004</v>
          </cell>
          <cell r="K23">
            <v>362.6893</v>
          </cell>
          <cell r="L23">
            <v>0</v>
          </cell>
          <cell r="M23">
            <v>0</v>
          </cell>
          <cell r="P23">
            <v>28.85</v>
          </cell>
          <cell r="Q23">
            <v>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472.52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18</v>
          </cell>
          <cell r="H24">
            <v>1191.505</v>
          </cell>
          <cell r="I24">
            <v>1132.7262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9</v>
          </cell>
          <cell r="W24">
            <v>374.07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106538</v>
          </cell>
          <cell r="J27">
            <v>20104</v>
          </cell>
        </row>
      </sheetData>
      <sheetData sheetId="15">
        <row r="14">
          <cell r="C14">
            <v>3</v>
          </cell>
          <cell r="D14">
            <v>1</v>
          </cell>
          <cell r="E14">
            <v>0</v>
          </cell>
          <cell r="H14">
            <v>238.11497</v>
          </cell>
          <cell r="I14">
            <v>167.01711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122.01711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122.01711</v>
          </cell>
          <cell r="X14">
            <v>0</v>
          </cell>
          <cell r="Y14">
            <v>0</v>
          </cell>
          <cell r="Z14">
            <v>0</v>
          </cell>
        </row>
        <row r="19">
          <cell r="C19">
            <v>32</v>
          </cell>
          <cell r="H19">
            <v>2428.29216</v>
          </cell>
          <cell r="I19">
            <v>2021.7473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41.10561</v>
          </cell>
          <cell r="Q19">
            <v>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</v>
          </cell>
          <cell r="W19">
            <v>1925.57055</v>
          </cell>
          <cell r="X19">
            <v>0</v>
          </cell>
          <cell r="Y19">
            <v>0</v>
          </cell>
          <cell r="Z19">
            <v>0</v>
          </cell>
        </row>
        <row r="22">
          <cell r="C22">
            <v>18</v>
          </cell>
          <cell r="D22">
            <v>15</v>
          </cell>
          <cell r="E22">
            <v>0</v>
          </cell>
          <cell r="H22">
            <v>113363.70793</v>
          </cell>
          <cell r="I22">
            <v>164853.13262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164797.80755</v>
          </cell>
          <cell r="O22">
            <v>0</v>
          </cell>
          <cell r="P22">
            <v>75.37193</v>
          </cell>
          <cell r="Q22">
            <v>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16</v>
          </cell>
          <cell r="W22">
            <v>112949.91978</v>
          </cell>
          <cell r="X22">
            <v>27</v>
          </cell>
          <cell r="Y22">
            <v>61538.91995</v>
          </cell>
          <cell r="Z22">
            <v>0</v>
          </cell>
        </row>
        <row r="27">
          <cell r="H27">
            <v>1244036.81629</v>
          </cell>
        </row>
      </sheetData>
      <sheetData sheetId="16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15</v>
          </cell>
          <cell r="H19">
            <v>873.34</v>
          </cell>
          <cell r="I19">
            <v>377.451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6</v>
          </cell>
          <cell r="W19">
            <v>321.3308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1134</v>
          </cell>
          <cell r="J27">
            <v>0</v>
          </cell>
        </row>
      </sheetData>
      <sheetData sheetId="17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16</v>
          </cell>
          <cell r="H19">
            <v>3900.37699</v>
          </cell>
          <cell r="I19">
            <v>3031.8949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9</v>
          </cell>
          <cell r="W19">
            <v>2743.3239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3</v>
          </cell>
          <cell r="H21">
            <v>6146.89694</v>
          </cell>
          <cell r="I21">
            <v>2683.59984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H22">
            <v>1500000</v>
          </cell>
          <cell r="I22">
            <v>760416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760416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1</v>
          </cell>
          <cell r="H23">
            <v>2299.17</v>
          </cell>
          <cell r="I23">
            <v>1262.23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7">
          <cell r="H27">
            <v>1027183.04874</v>
          </cell>
          <cell r="J27">
            <v>0</v>
          </cell>
        </row>
      </sheetData>
      <sheetData sheetId="18">
        <row r="14">
          <cell r="C14">
            <v>6</v>
          </cell>
          <cell r="E14">
            <v>0</v>
          </cell>
          <cell r="H14">
            <v>76353.72</v>
          </cell>
          <cell r="P14">
            <v>23783.78729</v>
          </cell>
          <cell r="Q14">
            <v>34</v>
          </cell>
          <cell r="R14">
            <v>0</v>
          </cell>
          <cell r="S14">
            <v>0</v>
          </cell>
          <cell r="T14">
            <v>9</v>
          </cell>
          <cell r="U14">
            <v>3800.16227</v>
          </cell>
          <cell r="V14">
            <v>1</v>
          </cell>
          <cell r="W14">
            <v>13968</v>
          </cell>
          <cell r="X14">
            <v>0</v>
          </cell>
        </row>
        <row r="19">
          <cell r="C19">
            <v>64</v>
          </cell>
          <cell r="H19">
            <v>16767.02</v>
          </cell>
          <cell r="I19">
            <v>11065.571</v>
          </cell>
          <cell r="J19">
            <v>696</v>
          </cell>
          <cell r="K19">
            <v>362</v>
          </cell>
        </row>
        <row r="21">
          <cell r="C21">
            <v>4</v>
          </cell>
          <cell r="H21">
            <v>795.17354</v>
          </cell>
          <cell r="I21">
            <v>309.201</v>
          </cell>
        </row>
        <row r="22">
          <cell r="C22">
            <v>22</v>
          </cell>
          <cell r="D22">
            <v>0</v>
          </cell>
          <cell r="E22">
            <v>9</v>
          </cell>
          <cell r="H22">
            <v>1334170.68</v>
          </cell>
          <cell r="I22">
            <v>1127344.613</v>
          </cell>
          <cell r="T22">
            <v>3</v>
          </cell>
          <cell r="U22">
            <v>3293.3670899999997</v>
          </cell>
        </row>
        <row r="23">
          <cell r="C23">
            <v>5</v>
          </cell>
          <cell r="H23">
            <v>17975.241260000003</v>
          </cell>
          <cell r="I23">
            <v>77164.09629</v>
          </cell>
        </row>
        <row r="24">
          <cell r="C24">
            <v>1</v>
          </cell>
          <cell r="H24">
            <v>103.34447999999999</v>
          </cell>
          <cell r="I24">
            <v>69</v>
          </cell>
        </row>
        <row r="27">
          <cell r="H27">
            <v>2046914.16285</v>
          </cell>
          <cell r="J27">
            <v>400</v>
          </cell>
        </row>
      </sheetData>
      <sheetData sheetId="19">
        <row r="12">
          <cell r="C12">
            <v>0</v>
          </cell>
          <cell r="D12">
            <v>0</v>
          </cell>
          <cell r="E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1</v>
          </cell>
          <cell r="D14">
            <v>1</v>
          </cell>
          <cell r="E14">
            <v>0</v>
          </cell>
          <cell r="H14">
            <v>1007.48</v>
          </cell>
          <cell r="I14">
            <v>13711.22715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4408.18626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</v>
          </cell>
          <cell r="W14">
            <v>4408.18626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8">
          <cell r="C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33</v>
          </cell>
          <cell r="H19">
            <v>2110.507</v>
          </cell>
          <cell r="I19">
            <v>1994.34995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101.86896</v>
          </cell>
          <cell r="Q19">
            <v>4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27</v>
          </cell>
          <cell r="W19">
            <v>1931.76678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1</v>
          </cell>
          <cell r="H21">
            <v>632.11543</v>
          </cell>
          <cell r="I21">
            <v>379.26926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H22">
            <v>393538.28</v>
          </cell>
          <cell r="I22">
            <v>493904.61632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493904.61632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400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0</v>
          </cell>
          <cell r="H24">
            <v>0</v>
          </cell>
          <cell r="I24">
            <v>4501.076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3</v>
          </cell>
          <cell r="W24">
            <v>4501.076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7">
          <cell r="H27">
            <v>1532098.3</v>
          </cell>
        </row>
      </sheetData>
      <sheetData sheetId="20">
        <row r="19">
          <cell r="C19">
            <v>42</v>
          </cell>
          <cell r="H19">
            <v>1389</v>
          </cell>
          <cell r="I19">
            <v>1189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1</v>
          </cell>
          <cell r="H20">
            <v>552</v>
          </cell>
          <cell r="I20">
            <v>414</v>
          </cell>
        </row>
        <row r="21">
          <cell r="C21">
            <v>4</v>
          </cell>
          <cell r="H21">
            <v>5007</v>
          </cell>
          <cell r="I21">
            <v>3750</v>
          </cell>
        </row>
        <row r="22">
          <cell r="H22">
            <v>0</v>
          </cell>
          <cell r="I22">
            <v>0</v>
          </cell>
        </row>
        <row r="23">
          <cell r="C23">
            <v>1</v>
          </cell>
          <cell r="H23">
            <v>1589</v>
          </cell>
          <cell r="I23">
            <v>1192</v>
          </cell>
        </row>
      </sheetData>
      <sheetData sheetId="21">
        <row r="19">
          <cell r="C19">
            <v>41</v>
          </cell>
          <cell r="H19">
            <v>1540.68</v>
          </cell>
          <cell r="I19">
            <v>1156.13</v>
          </cell>
          <cell r="V19">
            <v>24</v>
          </cell>
          <cell r="W19">
            <v>540.82</v>
          </cell>
        </row>
        <row r="24">
          <cell r="C24">
            <v>4</v>
          </cell>
          <cell r="H24">
            <v>200</v>
          </cell>
          <cell r="I24">
            <v>111.55</v>
          </cell>
        </row>
        <row r="27">
          <cell r="H27">
            <v>5693</v>
          </cell>
        </row>
      </sheetData>
      <sheetData sheetId="22">
        <row r="14">
          <cell r="C14">
            <v>1</v>
          </cell>
          <cell r="D14">
            <v>0</v>
          </cell>
          <cell r="E14">
            <v>0</v>
          </cell>
          <cell r="H14">
            <v>1967.90961</v>
          </cell>
          <cell r="I14">
            <v>1599882.6612</v>
          </cell>
          <cell r="N14">
            <v>67648.968</v>
          </cell>
          <cell r="O14">
            <v>1532380.95664</v>
          </cell>
          <cell r="Q14">
            <v>4</v>
          </cell>
          <cell r="T14">
            <v>23</v>
          </cell>
          <cell r="U14">
            <v>2450</v>
          </cell>
        </row>
        <row r="18">
          <cell r="C18">
            <v>1</v>
          </cell>
          <cell r="H18">
            <v>19.5</v>
          </cell>
          <cell r="I18">
            <v>54</v>
          </cell>
        </row>
        <row r="19">
          <cell r="C19">
            <v>34</v>
          </cell>
          <cell r="H19">
            <v>2059.03205</v>
          </cell>
          <cell r="I19">
            <v>1411</v>
          </cell>
          <cell r="V19">
            <v>25</v>
          </cell>
          <cell r="W19">
            <v>1178</v>
          </cell>
        </row>
        <row r="21">
          <cell r="C21">
            <v>3</v>
          </cell>
          <cell r="H21">
            <v>488.215</v>
          </cell>
          <cell r="I21">
            <v>601</v>
          </cell>
        </row>
        <row r="22">
          <cell r="C22">
            <v>12</v>
          </cell>
          <cell r="D22">
            <v>3</v>
          </cell>
          <cell r="E22">
            <v>6</v>
          </cell>
          <cell r="H22">
            <v>1940731.3</v>
          </cell>
          <cell r="I22">
            <v>2027113.00806</v>
          </cell>
          <cell r="P22">
            <v>5516.56911</v>
          </cell>
          <cell r="Q22">
            <v>2</v>
          </cell>
        </row>
        <row r="23">
          <cell r="C23">
            <v>3</v>
          </cell>
          <cell r="H23">
            <v>172</v>
          </cell>
          <cell r="I23">
            <v>363</v>
          </cell>
          <cell r="J23">
            <v>102365.48</v>
          </cell>
          <cell r="K23">
            <v>62660.15083</v>
          </cell>
        </row>
        <row r="27">
          <cell r="H27">
            <v>4242255</v>
          </cell>
          <cell r="J27">
            <v>63000</v>
          </cell>
        </row>
      </sheetData>
      <sheetData sheetId="23">
        <row r="14">
          <cell r="I14">
            <v>74179.27</v>
          </cell>
        </row>
        <row r="19">
          <cell r="C19">
            <v>21</v>
          </cell>
          <cell r="H19">
            <v>583.57</v>
          </cell>
          <cell r="I19">
            <v>382.7</v>
          </cell>
          <cell r="P19">
            <v>120.2</v>
          </cell>
          <cell r="Q19">
            <v>5</v>
          </cell>
          <cell r="V19">
            <v>17</v>
          </cell>
          <cell r="W19">
            <v>308.98</v>
          </cell>
        </row>
        <row r="27">
          <cell r="H27">
            <v>81471.1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-мз"/>
      <sheetName val="адм города"/>
      <sheetName val="адм зав"/>
      <sheetName val="Адм Кузнецк"/>
      <sheetName val="адм куйб"/>
      <sheetName val="адм ордж"/>
      <sheetName val="адм центр"/>
      <sheetName val="градострой"/>
      <sheetName val="гурт"/>
      <sheetName val="защита нас"/>
      <sheetName val="кжкх"/>
      <sheetName val="коин"/>
      <sheetName val="КСЗ"/>
      <sheetName val="куми"/>
      <sheetName val="спорт"/>
      <sheetName val="удкх"/>
      <sheetName val="укс"/>
      <sheetName val="утис"/>
      <sheetName val="совместные"/>
    </sheetNames>
    <sheetDataSet>
      <sheetData sheetId="1">
        <row r="14">
          <cell r="E14">
            <v>1</v>
          </cell>
          <cell r="H14">
            <v>1</v>
          </cell>
          <cell r="L14">
            <v>1</v>
          </cell>
          <cell r="P14">
            <v>83787.78</v>
          </cell>
          <cell r="T14">
            <v>83787.78</v>
          </cell>
          <cell r="W14">
            <v>83787.78</v>
          </cell>
        </row>
        <row r="17">
          <cell r="E17">
            <v>53</v>
          </cell>
          <cell r="F17">
            <v>3</v>
          </cell>
          <cell r="H17">
            <v>18</v>
          </cell>
          <cell r="J17">
            <v>11</v>
          </cell>
          <cell r="K17">
            <v>1</v>
          </cell>
          <cell r="L17">
            <v>4</v>
          </cell>
          <cell r="M17">
            <v>1</v>
          </cell>
          <cell r="N17">
            <v>0</v>
          </cell>
          <cell r="P17">
            <v>69533.59</v>
          </cell>
          <cell r="R17">
            <v>15995.66</v>
          </cell>
          <cell r="S17">
            <v>1950</v>
          </cell>
          <cell r="T17">
            <v>33457.43</v>
          </cell>
          <cell r="U17">
            <v>17899.93</v>
          </cell>
          <cell r="V17">
            <v>0</v>
          </cell>
          <cell r="W17">
            <v>35397.68</v>
          </cell>
          <cell r="X17">
            <v>6735.52</v>
          </cell>
          <cell r="AA17">
            <v>0</v>
          </cell>
          <cell r="AB17">
            <v>0</v>
          </cell>
        </row>
        <row r="18">
          <cell r="E18">
            <v>2</v>
          </cell>
          <cell r="H18">
            <v>1</v>
          </cell>
          <cell r="J18">
            <v>1</v>
          </cell>
          <cell r="P18">
            <v>377</v>
          </cell>
          <cell r="R18">
            <v>377</v>
          </cell>
          <cell r="X18">
            <v>315.16</v>
          </cell>
        </row>
        <row r="21">
          <cell r="E21">
            <v>56</v>
          </cell>
          <cell r="F21">
            <v>3</v>
          </cell>
          <cell r="H21">
            <v>20</v>
          </cell>
          <cell r="J21">
            <v>12</v>
          </cell>
          <cell r="K21">
            <v>1</v>
          </cell>
          <cell r="L21">
            <v>5</v>
          </cell>
          <cell r="M21">
            <v>1</v>
          </cell>
          <cell r="N21">
            <v>0</v>
          </cell>
          <cell r="P21">
            <v>153698.37</v>
          </cell>
          <cell r="R21">
            <v>16372.66</v>
          </cell>
          <cell r="S21">
            <v>1950</v>
          </cell>
          <cell r="T21">
            <v>117245.21</v>
          </cell>
          <cell r="U21">
            <v>17899.93</v>
          </cell>
          <cell r="V21">
            <v>0</v>
          </cell>
          <cell r="W21">
            <v>119185.46</v>
          </cell>
          <cell r="X21">
            <v>7050.68</v>
          </cell>
          <cell r="AA21">
            <v>0</v>
          </cell>
          <cell r="AB21">
            <v>0</v>
          </cell>
        </row>
      </sheetData>
      <sheetData sheetId="2">
        <row r="17">
          <cell r="E17">
            <v>3</v>
          </cell>
          <cell r="H17">
            <v>4</v>
          </cell>
          <cell r="J17">
            <v>1</v>
          </cell>
          <cell r="L17">
            <v>1</v>
          </cell>
          <cell r="N17">
            <v>2</v>
          </cell>
          <cell r="P17">
            <v>1100</v>
          </cell>
          <cell r="R17">
            <v>200</v>
          </cell>
          <cell r="T17">
            <v>500</v>
          </cell>
          <cell r="V17">
            <v>400</v>
          </cell>
          <cell r="W17">
            <v>500</v>
          </cell>
          <cell r="X17">
            <v>188</v>
          </cell>
        </row>
        <row r="18">
          <cell r="E18">
            <v>2</v>
          </cell>
          <cell r="H18">
            <v>1</v>
          </cell>
          <cell r="J18">
            <v>1</v>
          </cell>
          <cell r="P18">
            <v>296.4</v>
          </cell>
          <cell r="R18">
            <v>296.4</v>
          </cell>
          <cell r="X18">
            <v>218.08</v>
          </cell>
        </row>
        <row r="21">
          <cell r="E21">
            <v>5</v>
          </cell>
          <cell r="H21">
            <v>5</v>
          </cell>
          <cell r="J21">
            <v>2</v>
          </cell>
          <cell r="L21">
            <v>1</v>
          </cell>
          <cell r="N21">
            <v>2</v>
          </cell>
          <cell r="P21">
            <v>1396.4</v>
          </cell>
          <cell r="R21">
            <v>496.4</v>
          </cell>
          <cell r="T21">
            <v>500</v>
          </cell>
          <cell r="V21">
            <v>400</v>
          </cell>
          <cell r="W21">
            <v>500</v>
          </cell>
          <cell r="X21">
            <v>406.08</v>
          </cell>
        </row>
      </sheetData>
      <sheetData sheetId="3">
        <row r="17">
          <cell r="E17">
            <v>2</v>
          </cell>
          <cell r="H17">
            <v>2</v>
          </cell>
          <cell r="K17">
            <v>1</v>
          </cell>
          <cell r="N17">
            <v>1</v>
          </cell>
          <cell r="P17">
            <v>1852.6</v>
          </cell>
          <cell r="S17">
            <v>1652.6</v>
          </cell>
          <cell r="V17">
            <v>200</v>
          </cell>
          <cell r="W17">
            <v>1652.6</v>
          </cell>
        </row>
        <row r="18">
          <cell r="E18">
            <v>1</v>
          </cell>
          <cell r="H18">
            <v>1</v>
          </cell>
          <cell r="N18">
            <v>1</v>
          </cell>
          <cell r="P18">
            <v>300</v>
          </cell>
          <cell r="V18">
            <v>300</v>
          </cell>
        </row>
        <row r="21">
          <cell r="E21">
            <v>3</v>
          </cell>
          <cell r="H21">
            <v>3</v>
          </cell>
          <cell r="K21">
            <v>1</v>
          </cell>
          <cell r="N21">
            <v>2</v>
          </cell>
          <cell r="P21">
            <v>2152.6</v>
          </cell>
          <cell r="S21">
            <v>1652.6</v>
          </cell>
          <cell r="V21">
            <v>500</v>
          </cell>
          <cell r="W21">
            <v>1652.6</v>
          </cell>
        </row>
      </sheetData>
      <sheetData sheetId="4"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0</v>
          </cell>
          <cell r="AB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</row>
        <row r="17">
          <cell r="E17">
            <v>19</v>
          </cell>
          <cell r="F17">
            <v>0</v>
          </cell>
          <cell r="H17">
            <v>9</v>
          </cell>
          <cell r="J17">
            <v>6</v>
          </cell>
          <cell r="K17">
            <v>0</v>
          </cell>
          <cell r="L17">
            <v>2</v>
          </cell>
          <cell r="M17">
            <v>0</v>
          </cell>
          <cell r="N17">
            <v>1</v>
          </cell>
          <cell r="P17">
            <v>15437.38</v>
          </cell>
          <cell r="R17">
            <v>14587.67</v>
          </cell>
          <cell r="S17">
            <v>0</v>
          </cell>
          <cell r="T17">
            <v>649.71</v>
          </cell>
          <cell r="U17">
            <v>0</v>
          </cell>
          <cell r="V17">
            <v>200</v>
          </cell>
          <cell r="W17">
            <v>0</v>
          </cell>
          <cell r="X17">
            <v>12020.2</v>
          </cell>
          <cell r="AA17">
            <v>0</v>
          </cell>
          <cell r="AB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1">
          <cell r="E21">
            <v>19</v>
          </cell>
          <cell r="F21">
            <v>0</v>
          </cell>
          <cell r="H21">
            <v>9</v>
          </cell>
          <cell r="J21">
            <v>6</v>
          </cell>
          <cell r="K21">
            <v>0</v>
          </cell>
          <cell r="L21">
            <v>2</v>
          </cell>
          <cell r="M21">
            <v>0</v>
          </cell>
          <cell r="N21">
            <v>1</v>
          </cell>
          <cell r="P21">
            <v>15437.38</v>
          </cell>
          <cell r="R21">
            <v>14587.67</v>
          </cell>
          <cell r="S21">
            <v>0</v>
          </cell>
          <cell r="T21">
            <v>649.71</v>
          </cell>
          <cell r="U21">
            <v>0</v>
          </cell>
          <cell r="V21">
            <v>200</v>
          </cell>
          <cell r="W21">
            <v>0</v>
          </cell>
          <cell r="X21">
            <v>12020.2</v>
          </cell>
          <cell r="AA21">
            <v>0</v>
          </cell>
          <cell r="AB21">
            <v>0</v>
          </cell>
        </row>
      </sheetData>
      <sheetData sheetId="5">
        <row r="18">
          <cell r="E18">
            <v>1</v>
          </cell>
          <cell r="H18">
            <v>1</v>
          </cell>
          <cell r="L18">
            <v>1</v>
          </cell>
          <cell r="P18">
            <v>300</v>
          </cell>
          <cell r="T18">
            <v>300</v>
          </cell>
          <cell r="W18">
            <v>300</v>
          </cell>
        </row>
        <row r="21">
          <cell r="E21">
            <v>1</v>
          </cell>
          <cell r="H21">
            <v>1</v>
          </cell>
          <cell r="L21">
            <v>1</v>
          </cell>
          <cell r="P21">
            <v>300</v>
          </cell>
          <cell r="T21">
            <v>300</v>
          </cell>
          <cell r="W21">
            <v>300</v>
          </cell>
        </row>
      </sheetData>
      <sheetData sheetId="6"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0</v>
          </cell>
          <cell r="AB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</row>
        <row r="17">
          <cell r="E17">
            <v>1</v>
          </cell>
          <cell r="F17">
            <v>0</v>
          </cell>
          <cell r="H17">
            <v>2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P17">
            <v>1048.3</v>
          </cell>
          <cell r="R17">
            <v>0</v>
          </cell>
          <cell r="S17">
            <v>0</v>
          </cell>
          <cell r="T17">
            <v>785</v>
          </cell>
          <cell r="U17">
            <v>0</v>
          </cell>
          <cell r="V17">
            <v>0</v>
          </cell>
          <cell r="W17">
            <v>785</v>
          </cell>
          <cell r="X17">
            <v>0</v>
          </cell>
          <cell r="AA17">
            <v>0</v>
          </cell>
          <cell r="AB17">
            <v>0</v>
          </cell>
        </row>
        <row r="18">
          <cell r="E18">
            <v>1</v>
          </cell>
          <cell r="F18">
            <v>0</v>
          </cell>
          <cell r="H18">
            <v>1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P18">
            <v>400</v>
          </cell>
          <cell r="R18">
            <v>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400</v>
          </cell>
          <cell r="X18">
            <v>0</v>
          </cell>
          <cell r="AA18">
            <v>0</v>
          </cell>
          <cell r="AB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1">
          <cell r="E21">
            <v>2</v>
          </cell>
          <cell r="F21">
            <v>0</v>
          </cell>
          <cell r="H21">
            <v>2</v>
          </cell>
          <cell r="J21">
            <v>0</v>
          </cell>
          <cell r="K21">
            <v>0</v>
          </cell>
          <cell r="L21">
            <v>2</v>
          </cell>
          <cell r="M21">
            <v>0</v>
          </cell>
          <cell r="N21">
            <v>0</v>
          </cell>
          <cell r="P21">
            <v>1448.3</v>
          </cell>
          <cell r="R21">
            <v>0</v>
          </cell>
          <cell r="S21">
            <v>0</v>
          </cell>
          <cell r="T21">
            <v>1185</v>
          </cell>
          <cell r="U21">
            <v>0</v>
          </cell>
          <cell r="V21">
            <v>0</v>
          </cell>
          <cell r="W21">
            <v>1185</v>
          </cell>
          <cell r="X21">
            <v>0</v>
          </cell>
          <cell r="AA21">
            <v>0</v>
          </cell>
          <cell r="AB21">
            <v>0</v>
          </cell>
        </row>
      </sheetData>
      <sheetData sheetId="7">
        <row r="17">
          <cell r="E17">
            <v>8</v>
          </cell>
          <cell r="F17">
            <v>0</v>
          </cell>
          <cell r="H17">
            <v>5</v>
          </cell>
          <cell r="J17">
            <v>1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P17">
            <v>1095.51</v>
          </cell>
          <cell r="R17">
            <v>131.6</v>
          </cell>
          <cell r="S17">
            <v>0</v>
          </cell>
          <cell r="T17">
            <v>963.91</v>
          </cell>
          <cell r="U17">
            <v>0</v>
          </cell>
          <cell r="V17">
            <v>0</v>
          </cell>
          <cell r="W17">
            <v>963.91</v>
          </cell>
          <cell r="X17">
            <v>83.57</v>
          </cell>
          <cell r="AA17">
            <v>0</v>
          </cell>
          <cell r="AB17">
            <v>0</v>
          </cell>
        </row>
        <row r="21">
          <cell r="E21">
            <v>8</v>
          </cell>
          <cell r="F21">
            <v>0</v>
          </cell>
          <cell r="H21">
            <v>5</v>
          </cell>
          <cell r="J21">
            <v>1</v>
          </cell>
          <cell r="K21">
            <v>0</v>
          </cell>
          <cell r="L21">
            <v>4</v>
          </cell>
          <cell r="M21">
            <v>0</v>
          </cell>
          <cell r="N21">
            <v>0</v>
          </cell>
          <cell r="P21">
            <v>1095.51</v>
          </cell>
          <cell r="R21">
            <v>131.6</v>
          </cell>
          <cell r="S21">
            <v>0</v>
          </cell>
          <cell r="T21">
            <v>963.91</v>
          </cell>
          <cell r="U21">
            <v>0</v>
          </cell>
          <cell r="W21">
            <v>963.91</v>
          </cell>
          <cell r="X21">
            <v>83.57</v>
          </cell>
          <cell r="AA21">
            <v>0</v>
          </cell>
          <cell r="AB21">
            <v>0</v>
          </cell>
        </row>
      </sheetData>
      <sheetData sheetId="8">
        <row r="17">
          <cell r="AB17">
            <v>1</v>
          </cell>
        </row>
        <row r="21">
          <cell r="AB21">
            <v>1</v>
          </cell>
        </row>
      </sheetData>
      <sheetData sheetId="9"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0</v>
          </cell>
          <cell r="AB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</row>
        <row r="17">
          <cell r="E17">
            <v>19</v>
          </cell>
          <cell r="F17">
            <v>0</v>
          </cell>
          <cell r="H17">
            <v>9</v>
          </cell>
          <cell r="J17">
            <v>3</v>
          </cell>
          <cell r="K17">
            <v>0</v>
          </cell>
          <cell r="L17">
            <v>3</v>
          </cell>
          <cell r="M17">
            <v>0</v>
          </cell>
          <cell r="N17">
            <v>3</v>
          </cell>
          <cell r="P17">
            <v>2308.671</v>
          </cell>
          <cell r="R17">
            <v>714.2</v>
          </cell>
          <cell r="S17">
            <v>0</v>
          </cell>
          <cell r="T17">
            <v>1121.761</v>
          </cell>
          <cell r="U17">
            <v>0</v>
          </cell>
          <cell r="V17">
            <v>472.71</v>
          </cell>
          <cell r="W17">
            <v>1121.761</v>
          </cell>
          <cell r="X17">
            <v>583.098</v>
          </cell>
          <cell r="AA17">
            <v>0</v>
          </cell>
          <cell r="AB17">
            <v>0</v>
          </cell>
        </row>
        <row r="18">
          <cell r="E18">
            <v>2</v>
          </cell>
          <cell r="F18">
            <v>0</v>
          </cell>
          <cell r="H18">
            <v>2</v>
          </cell>
          <cell r="J18">
            <v>0</v>
          </cell>
          <cell r="K18">
            <v>0</v>
          </cell>
          <cell r="L18">
            <v>2</v>
          </cell>
          <cell r="M18">
            <v>0</v>
          </cell>
          <cell r="N18">
            <v>0</v>
          </cell>
          <cell r="P18">
            <v>188.90300000000002</v>
          </cell>
          <cell r="R18">
            <v>0</v>
          </cell>
          <cell r="S18">
            <v>0</v>
          </cell>
          <cell r="T18">
            <v>188.90300000000002</v>
          </cell>
          <cell r="U18">
            <v>0</v>
          </cell>
          <cell r="V18">
            <v>0</v>
          </cell>
          <cell r="W18">
            <v>186.063</v>
          </cell>
          <cell r="X18">
            <v>0</v>
          </cell>
          <cell r="AA18">
            <v>0</v>
          </cell>
          <cell r="AB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1">
          <cell r="E21">
            <v>21</v>
          </cell>
          <cell r="F21">
            <v>0</v>
          </cell>
          <cell r="H21">
            <v>11</v>
          </cell>
          <cell r="J21">
            <v>3</v>
          </cell>
          <cell r="K21">
            <v>0</v>
          </cell>
          <cell r="L21">
            <v>5</v>
          </cell>
          <cell r="M21">
            <v>0</v>
          </cell>
          <cell r="N21">
            <v>3</v>
          </cell>
          <cell r="P21">
            <v>2497.5739999999996</v>
          </cell>
          <cell r="R21">
            <v>714.2</v>
          </cell>
          <cell r="S21">
            <v>0</v>
          </cell>
          <cell r="T21">
            <v>1310.664</v>
          </cell>
          <cell r="U21">
            <v>0</v>
          </cell>
          <cell r="V21">
            <v>472.71</v>
          </cell>
          <cell r="W21">
            <v>1307.824</v>
          </cell>
          <cell r="X21">
            <v>583.098</v>
          </cell>
          <cell r="AA21">
            <v>0</v>
          </cell>
          <cell r="AB21">
            <v>0</v>
          </cell>
        </row>
      </sheetData>
      <sheetData sheetId="10">
        <row r="15">
          <cell r="E15">
            <v>29</v>
          </cell>
          <cell r="F15">
            <v>3</v>
          </cell>
          <cell r="H15">
            <v>14</v>
          </cell>
          <cell r="J15">
            <v>5</v>
          </cell>
          <cell r="K15">
            <v>6</v>
          </cell>
          <cell r="P15">
            <v>278081.66</v>
          </cell>
          <cell r="R15">
            <v>254163.19</v>
          </cell>
          <cell r="S15">
            <v>14007.243</v>
          </cell>
          <cell r="W15">
            <v>14007.243</v>
          </cell>
          <cell r="X15">
            <v>191752.14</v>
          </cell>
          <cell r="AA15">
            <v>4</v>
          </cell>
          <cell r="AB15">
            <v>1</v>
          </cell>
        </row>
        <row r="19">
          <cell r="E19">
            <v>29</v>
          </cell>
          <cell r="F19">
            <v>3</v>
          </cell>
          <cell r="H19">
            <v>14</v>
          </cell>
          <cell r="J19">
            <v>5</v>
          </cell>
          <cell r="K19">
            <v>6</v>
          </cell>
          <cell r="P19">
            <v>278081.66</v>
          </cell>
          <cell r="R19">
            <v>254163.19</v>
          </cell>
          <cell r="S19">
            <v>14007.24</v>
          </cell>
          <cell r="W19">
            <v>14007.24</v>
          </cell>
          <cell r="X19">
            <v>191752.14</v>
          </cell>
          <cell r="AA19">
            <v>4</v>
          </cell>
          <cell r="AB19">
            <v>1</v>
          </cell>
        </row>
      </sheetData>
      <sheetData sheetId="11">
        <row r="14">
          <cell r="E14">
            <v>1</v>
          </cell>
          <cell r="H14">
            <v>1</v>
          </cell>
          <cell r="L14">
            <v>1</v>
          </cell>
          <cell r="P14">
            <v>2968.56</v>
          </cell>
          <cell r="T14">
            <v>2968.56</v>
          </cell>
          <cell r="W14">
            <v>2968.56</v>
          </cell>
        </row>
        <row r="17">
          <cell r="E17">
            <v>133</v>
          </cell>
          <cell r="F17">
            <v>7</v>
          </cell>
          <cell r="H17">
            <v>49</v>
          </cell>
          <cell r="J17">
            <v>27</v>
          </cell>
          <cell r="L17">
            <v>7</v>
          </cell>
          <cell r="M17">
            <v>1</v>
          </cell>
          <cell r="N17">
            <v>12</v>
          </cell>
          <cell r="P17">
            <v>491716.58</v>
          </cell>
          <cell r="R17">
            <v>262436.58</v>
          </cell>
          <cell r="T17">
            <v>157276.67</v>
          </cell>
          <cell r="U17">
            <v>10957.83</v>
          </cell>
          <cell r="V17">
            <v>57745.43</v>
          </cell>
          <cell r="W17">
            <v>157276.67</v>
          </cell>
          <cell r="X17">
            <v>224322.13</v>
          </cell>
          <cell r="AA17">
            <v>3</v>
          </cell>
          <cell r="AB17">
            <v>2</v>
          </cell>
        </row>
        <row r="21">
          <cell r="E21">
            <v>134</v>
          </cell>
          <cell r="F21">
            <v>7</v>
          </cell>
          <cell r="H21">
            <v>50</v>
          </cell>
          <cell r="J21">
            <v>27</v>
          </cell>
          <cell r="L21">
            <v>8</v>
          </cell>
          <cell r="M21">
            <v>1</v>
          </cell>
          <cell r="N21">
            <v>12</v>
          </cell>
          <cell r="P21">
            <v>494685.14</v>
          </cell>
          <cell r="R21">
            <v>262436.58</v>
          </cell>
          <cell r="S21">
            <v>0</v>
          </cell>
          <cell r="T21">
            <v>160245.23</v>
          </cell>
          <cell r="U21">
            <v>10957.83</v>
          </cell>
          <cell r="V21">
            <v>57745.43</v>
          </cell>
          <cell r="W21">
            <v>160245.23</v>
          </cell>
          <cell r="X21">
            <v>224322.13</v>
          </cell>
          <cell r="AA21">
            <v>3</v>
          </cell>
          <cell r="AB21">
            <v>2</v>
          </cell>
        </row>
      </sheetData>
      <sheetData sheetId="12">
        <row r="14">
          <cell r="E14">
            <v>1</v>
          </cell>
          <cell r="F14">
            <v>0</v>
          </cell>
          <cell r="H14">
            <v>1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P14">
            <v>5275.032</v>
          </cell>
          <cell r="R14">
            <v>0</v>
          </cell>
          <cell r="S14">
            <v>0</v>
          </cell>
          <cell r="T14">
            <v>5275.032</v>
          </cell>
          <cell r="U14">
            <v>0</v>
          </cell>
          <cell r="V14">
            <v>0</v>
          </cell>
          <cell r="W14">
            <v>5275.032</v>
          </cell>
          <cell r="X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E17">
            <v>151</v>
          </cell>
          <cell r="F17">
            <v>11</v>
          </cell>
          <cell r="H17">
            <v>53</v>
          </cell>
          <cell r="J17">
            <v>36</v>
          </cell>
          <cell r="K17">
            <v>4</v>
          </cell>
          <cell r="L17">
            <v>10</v>
          </cell>
          <cell r="M17">
            <v>0</v>
          </cell>
          <cell r="N17">
            <v>6</v>
          </cell>
          <cell r="P17">
            <v>23924.973</v>
          </cell>
          <cell r="R17">
            <v>9955.779</v>
          </cell>
          <cell r="S17">
            <v>85.036</v>
          </cell>
          <cell r="T17">
            <v>10682.01</v>
          </cell>
          <cell r="U17">
            <v>0</v>
          </cell>
          <cell r="V17">
            <v>5365.42</v>
          </cell>
          <cell r="W17">
            <v>10383.873</v>
          </cell>
          <cell r="X17">
            <v>5040.736</v>
          </cell>
          <cell r="AB17">
            <v>1</v>
          </cell>
        </row>
        <row r="18">
          <cell r="E18">
            <v>43</v>
          </cell>
          <cell r="F18">
            <v>3</v>
          </cell>
          <cell r="H18">
            <v>24</v>
          </cell>
          <cell r="J18">
            <v>10</v>
          </cell>
          <cell r="K18">
            <v>0</v>
          </cell>
          <cell r="L18">
            <v>10</v>
          </cell>
          <cell r="M18">
            <v>0</v>
          </cell>
          <cell r="N18">
            <v>1</v>
          </cell>
          <cell r="P18">
            <v>4761.39</v>
          </cell>
          <cell r="R18">
            <v>1773.68</v>
          </cell>
          <cell r="S18">
            <v>0</v>
          </cell>
          <cell r="T18">
            <v>2753.4809999999998</v>
          </cell>
          <cell r="U18">
            <v>0</v>
          </cell>
          <cell r="V18">
            <v>56.72</v>
          </cell>
          <cell r="W18">
            <v>2639.157</v>
          </cell>
          <cell r="X18">
            <v>1414.067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1">
          <cell r="E21">
            <v>193</v>
          </cell>
          <cell r="F21">
            <v>14</v>
          </cell>
          <cell r="H21">
            <v>77</v>
          </cell>
          <cell r="J21">
            <v>45</v>
          </cell>
          <cell r="K21">
            <v>4</v>
          </cell>
          <cell r="L21">
            <v>18</v>
          </cell>
          <cell r="M21">
            <v>0</v>
          </cell>
          <cell r="N21">
            <v>7</v>
          </cell>
          <cell r="P21">
            <v>33469.28</v>
          </cell>
          <cell r="R21">
            <v>11237.34</v>
          </cell>
          <cell r="S21">
            <v>85.036</v>
          </cell>
          <cell r="T21">
            <v>18413.09</v>
          </cell>
          <cell r="U21">
            <v>0</v>
          </cell>
          <cell r="V21">
            <v>5422.14</v>
          </cell>
          <cell r="W21">
            <v>18002.037</v>
          </cell>
          <cell r="X21">
            <v>6454.8</v>
          </cell>
        </row>
      </sheetData>
      <sheetData sheetId="13">
        <row r="17">
          <cell r="E17">
            <v>26</v>
          </cell>
          <cell r="F17">
            <v>0</v>
          </cell>
          <cell r="H17">
            <v>21</v>
          </cell>
          <cell r="J17">
            <v>2</v>
          </cell>
          <cell r="K17">
            <v>0</v>
          </cell>
          <cell r="L17">
            <v>18</v>
          </cell>
          <cell r="M17">
            <v>0</v>
          </cell>
          <cell r="N17">
            <v>0</v>
          </cell>
          <cell r="P17">
            <v>113621.22531</v>
          </cell>
          <cell r="R17">
            <v>198.04088</v>
          </cell>
          <cell r="S17">
            <v>0</v>
          </cell>
          <cell r="T17">
            <v>113363.70793</v>
          </cell>
          <cell r="U17">
            <v>0</v>
          </cell>
          <cell r="V17">
            <v>0</v>
          </cell>
          <cell r="W17">
            <v>113363.70793</v>
          </cell>
          <cell r="X17">
            <v>91.25329</v>
          </cell>
          <cell r="AA17">
            <v>0</v>
          </cell>
          <cell r="AB17">
            <v>1</v>
          </cell>
        </row>
        <row r="21">
          <cell r="E21">
            <v>26</v>
          </cell>
          <cell r="F21">
            <v>0</v>
          </cell>
          <cell r="H21">
            <v>21</v>
          </cell>
          <cell r="J21">
            <v>2</v>
          </cell>
          <cell r="K21">
            <v>0</v>
          </cell>
          <cell r="L21">
            <v>18</v>
          </cell>
          <cell r="M21">
            <v>0</v>
          </cell>
          <cell r="N21">
            <v>0</v>
          </cell>
          <cell r="P21">
            <v>113621.22531</v>
          </cell>
          <cell r="R21">
            <v>198.04088</v>
          </cell>
          <cell r="S21">
            <v>0</v>
          </cell>
          <cell r="T21">
            <v>113363.70793</v>
          </cell>
          <cell r="U21">
            <v>0</v>
          </cell>
          <cell r="V21">
            <v>0</v>
          </cell>
          <cell r="W21">
            <v>113363.70793</v>
          </cell>
          <cell r="X21">
            <v>91.25329</v>
          </cell>
          <cell r="AA21">
            <v>0</v>
          </cell>
          <cell r="AB21">
            <v>1</v>
          </cell>
        </row>
      </sheetData>
      <sheetData sheetId="14"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0</v>
          </cell>
          <cell r="AB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</row>
        <row r="17">
          <cell r="E17">
            <v>1</v>
          </cell>
          <cell r="F17">
            <v>0</v>
          </cell>
          <cell r="H17">
            <v>1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P17">
            <v>1500000</v>
          </cell>
          <cell r="R17">
            <v>0</v>
          </cell>
          <cell r="S17">
            <v>0</v>
          </cell>
          <cell r="T17">
            <v>1500000</v>
          </cell>
          <cell r="U17">
            <v>0</v>
          </cell>
          <cell r="V17">
            <v>0</v>
          </cell>
          <cell r="W17">
            <v>1500000</v>
          </cell>
          <cell r="X17">
            <v>0</v>
          </cell>
          <cell r="AA17">
            <v>1</v>
          </cell>
          <cell r="AB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1">
          <cell r="E21">
            <v>1</v>
          </cell>
          <cell r="F21">
            <v>0</v>
          </cell>
          <cell r="H21">
            <v>1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P21">
            <v>1500000</v>
          </cell>
          <cell r="R21">
            <v>0</v>
          </cell>
          <cell r="S21">
            <v>0</v>
          </cell>
          <cell r="T21">
            <v>1500000</v>
          </cell>
          <cell r="U21">
            <v>0</v>
          </cell>
          <cell r="V21">
            <v>0</v>
          </cell>
          <cell r="W21">
            <v>1500000</v>
          </cell>
          <cell r="X21">
            <v>0</v>
          </cell>
          <cell r="AA21">
            <v>1</v>
          </cell>
          <cell r="AB21">
            <v>0</v>
          </cell>
        </row>
      </sheetData>
      <sheetData sheetId="15">
        <row r="17">
          <cell r="E17">
            <v>24</v>
          </cell>
          <cell r="F17">
            <v>0</v>
          </cell>
          <cell r="H17">
            <v>30</v>
          </cell>
          <cell r="J17">
            <v>8</v>
          </cell>
          <cell r="K17">
            <v>0</v>
          </cell>
          <cell r="L17">
            <v>24</v>
          </cell>
          <cell r="M17">
            <v>0</v>
          </cell>
          <cell r="N17">
            <v>7</v>
          </cell>
          <cell r="P17">
            <v>434129.01</v>
          </cell>
          <cell r="R17">
            <v>97023.31518</v>
          </cell>
          <cell r="S17">
            <v>0</v>
          </cell>
          <cell r="T17">
            <v>1408759.6769</v>
          </cell>
          <cell r="U17">
            <v>0</v>
          </cell>
          <cell r="V17">
            <v>47268.37175</v>
          </cell>
          <cell r="W17">
            <v>1369315.68154</v>
          </cell>
          <cell r="X17">
            <v>90972.18834000001</v>
          </cell>
          <cell r="AA17">
            <v>1</v>
          </cell>
          <cell r="AB17">
            <v>0</v>
          </cell>
        </row>
      </sheetData>
      <sheetData sheetId="16"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0</v>
          </cell>
          <cell r="AB14">
            <v>0</v>
          </cell>
        </row>
        <row r="15">
          <cell r="E15">
            <v>0</v>
          </cell>
          <cell r="F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0</v>
          </cell>
          <cell r="AB15">
            <v>0</v>
          </cell>
        </row>
        <row r="16">
          <cell r="E16">
            <v>0</v>
          </cell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0</v>
          </cell>
          <cell r="AB16">
            <v>0</v>
          </cell>
        </row>
        <row r="17">
          <cell r="E17">
            <v>14</v>
          </cell>
          <cell r="F17">
            <v>1</v>
          </cell>
          <cell r="H17">
            <v>2</v>
          </cell>
          <cell r="J17">
            <v>1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P17">
            <v>398704.947</v>
          </cell>
          <cell r="R17">
            <v>5166.667</v>
          </cell>
          <cell r="S17">
            <v>0</v>
          </cell>
          <cell r="T17">
            <v>393538.28</v>
          </cell>
          <cell r="U17">
            <v>0</v>
          </cell>
          <cell r="V17">
            <v>0</v>
          </cell>
          <cell r="W17">
            <v>393538.28</v>
          </cell>
          <cell r="X17">
            <v>1007.48</v>
          </cell>
          <cell r="AA17">
            <v>0</v>
          </cell>
          <cell r="AB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1">
          <cell r="E21">
            <v>14</v>
          </cell>
          <cell r="F21">
            <v>1</v>
          </cell>
          <cell r="H21">
            <v>2</v>
          </cell>
          <cell r="J21">
            <v>1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P21">
            <v>398704.947</v>
          </cell>
          <cell r="R21">
            <v>5166.667</v>
          </cell>
          <cell r="S21">
            <v>0</v>
          </cell>
          <cell r="T21">
            <v>393538.28</v>
          </cell>
          <cell r="U21">
            <v>0</v>
          </cell>
          <cell r="V21">
            <v>0</v>
          </cell>
          <cell r="W21">
            <v>393538.28</v>
          </cell>
          <cell r="X21">
            <v>1007.48</v>
          </cell>
          <cell r="AA21">
            <v>0</v>
          </cell>
          <cell r="AB21">
            <v>0</v>
          </cell>
        </row>
      </sheetData>
      <sheetData sheetId="17">
        <row r="17">
          <cell r="E17">
            <v>20</v>
          </cell>
          <cell r="F17">
            <v>3</v>
          </cell>
          <cell r="H17">
            <v>14</v>
          </cell>
          <cell r="J17">
            <v>1</v>
          </cell>
          <cell r="K17">
            <v>2</v>
          </cell>
          <cell r="L17">
            <v>10</v>
          </cell>
          <cell r="N17">
            <v>1</v>
          </cell>
          <cell r="P17">
            <v>1974527.38</v>
          </cell>
          <cell r="R17">
            <v>5963.36413</v>
          </cell>
          <cell r="S17">
            <v>1530341.19996</v>
          </cell>
          <cell r="T17">
            <v>423371.70613</v>
          </cell>
          <cell r="V17">
            <v>14851.11018</v>
          </cell>
          <cell r="W17">
            <v>1941619.8</v>
          </cell>
          <cell r="X17">
            <v>1967.90961</v>
          </cell>
          <cell r="AA17">
            <v>1</v>
          </cell>
          <cell r="AB17">
            <v>1</v>
          </cell>
        </row>
        <row r="21">
          <cell r="E21">
            <v>20</v>
          </cell>
          <cell r="F21">
            <v>3</v>
          </cell>
          <cell r="H21">
            <v>14</v>
          </cell>
          <cell r="J21">
            <v>1</v>
          </cell>
          <cell r="K21">
            <v>2</v>
          </cell>
          <cell r="L21">
            <v>10</v>
          </cell>
          <cell r="M21">
            <v>0</v>
          </cell>
          <cell r="N21">
            <v>1</v>
          </cell>
          <cell r="P21">
            <v>1974527.38</v>
          </cell>
          <cell r="R21">
            <v>5963.36413</v>
          </cell>
          <cell r="S21">
            <v>1530341.19996</v>
          </cell>
          <cell r="T21">
            <v>423371.70613</v>
          </cell>
          <cell r="V21">
            <v>14851.11018</v>
          </cell>
          <cell r="W21">
            <v>1941619.8</v>
          </cell>
          <cell r="X21">
            <v>1967.90961</v>
          </cell>
          <cell r="AA21">
            <v>1</v>
          </cell>
          <cell r="AB21">
            <v>1</v>
          </cell>
        </row>
      </sheetData>
      <sheetData sheetId="18">
        <row r="17">
          <cell r="E17">
            <v>322</v>
          </cell>
          <cell r="F17">
            <v>10</v>
          </cell>
          <cell r="H17">
            <v>108</v>
          </cell>
          <cell r="J17">
            <v>84</v>
          </cell>
          <cell r="K17">
            <v>1</v>
          </cell>
          <cell r="L17">
            <v>14</v>
          </cell>
          <cell r="M17">
            <v>0</v>
          </cell>
          <cell r="N17">
            <v>14</v>
          </cell>
          <cell r="P17">
            <v>198574.61</v>
          </cell>
          <cell r="R17">
            <v>133064.01</v>
          </cell>
          <cell r="S17">
            <v>110.08</v>
          </cell>
          <cell r="T17">
            <v>17395.56</v>
          </cell>
          <cell r="U17">
            <v>0</v>
          </cell>
          <cell r="V17">
            <v>51907.32</v>
          </cell>
          <cell r="W17">
            <v>17505.09</v>
          </cell>
          <cell r="X17">
            <v>97220.25</v>
          </cell>
          <cell r="AB17">
            <v>1</v>
          </cell>
        </row>
        <row r="21">
          <cell r="E21">
            <v>322</v>
          </cell>
          <cell r="F21">
            <v>10</v>
          </cell>
          <cell r="H21">
            <v>108</v>
          </cell>
          <cell r="J21">
            <v>84</v>
          </cell>
          <cell r="K21">
            <v>1</v>
          </cell>
          <cell r="L21">
            <v>14</v>
          </cell>
          <cell r="M21">
            <v>0</v>
          </cell>
          <cell r="N21">
            <v>14</v>
          </cell>
          <cell r="P21">
            <v>198574.61</v>
          </cell>
          <cell r="R21">
            <v>133064.01</v>
          </cell>
          <cell r="S21">
            <v>110.08</v>
          </cell>
          <cell r="T21">
            <v>17395.56</v>
          </cell>
          <cell r="U21">
            <v>0</v>
          </cell>
          <cell r="V21">
            <v>51907.32</v>
          </cell>
          <cell r="W21">
            <v>17505.09</v>
          </cell>
          <cell r="X21">
            <v>97220.25</v>
          </cell>
          <cell r="A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tabSelected="1" zoomScalePageLayoutView="0" workbookViewId="0" topLeftCell="A1">
      <selection activeCell="C7" sqref="C7:J7"/>
    </sheetView>
  </sheetViews>
  <sheetFormatPr defaultColWidth="9.140625" defaultRowHeight="12.75"/>
  <cols>
    <col min="1" max="1" width="6.28125" style="24" customWidth="1"/>
    <col min="2" max="2" width="30.8515625" style="25" customWidth="1"/>
    <col min="3" max="3" width="7.140625" style="25" customWidth="1"/>
    <col min="4" max="4" width="8.00390625" style="25" customWidth="1"/>
    <col min="5" max="5" width="7.140625" style="25" customWidth="1"/>
    <col min="6" max="6" width="8.421875" style="25" customWidth="1"/>
    <col min="7" max="7" width="7.8515625" style="25" customWidth="1"/>
    <col min="8" max="8" width="5.8515625" style="25" customWidth="1"/>
    <col min="9" max="9" width="8.8515625" style="25" customWidth="1"/>
    <col min="10" max="10" width="7.57421875" style="25" customWidth="1"/>
    <col min="11" max="11" width="6.7109375" style="25" customWidth="1"/>
    <col min="12" max="12" width="6.00390625" style="25" customWidth="1"/>
    <col min="13" max="14" width="6.421875" style="25" customWidth="1"/>
    <col min="15" max="15" width="7.7109375" style="25" customWidth="1"/>
    <col min="16" max="16" width="8.140625" style="25" customWidth="1"/>
    <col min="17" max="17" width="8.421875" style="25" customWidth="1"/>
    <col min="18" max="18" width="10.140625" style="25" customWidth="1"/>
    <col min="19" max="19" width="11.28125" style="25" customWidth="1"/>
    <col min="20" max="20" width="9.28125" style="25" customWidth="1"/>
    <col min="21" max="21" width="9.8515625" style="25" customWidth="1"/>
    <col min="22" max="22" width="8.421875" style="25" customWidth="1"/>
    <col min="23" max="23" width="11.28125" style="25" customWidth="1"/>
    <col min="24" max="24" width="10.57421875" style="25" customWidth="1"/>
    <col min="25" max="26" width="13.00390625" style="25" customWidth="1"/>
    <col min="27" max="27" width="12.00390625" style="25" customWidth="1"/>
    <col min="28" max="28" width="9.421875" style="25" customWidth="1"/>
    <col min="29" max="16384" width="9.140625" style="25" customWidth="1"/>
  </cols>
  <sheetData>
    <row r="1" spans="1:27" s="6" customFormat="1" ht="12.75" customHeight="1">
      <c r="A1" s="8"/>
      <c r="Z1" s="134" t="s">
        <v>22</v>
      </c>
      <c r="AA1" s="134"/>
    </row>
    <row r="2" spans="1:21" s="11" customFormat="1" ht="15.75">
      <c r="A2" s="10"/>
      <c r="B2" s="135" t="s">
        <v>165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13" customFormat="1" ht="15.75" customHeight="1">
      <c r="A3" s="12"/>
      <c r="C3" s="14"/>
      <c r="D3" s="14"/>
      <c r="E3" s="14"/>
      <c r="F3" s="14"/>
      <c r="G3" s="14"/>
      <c r="H3" s="14" t="s">
        <v>15</v>
      </c>
      <c r="I3" s="136" t="s">
        <v>171</v>
      </c>
      <c r="J3" s="136"/>
      <c r="K3" s="136"/>
      <c r="L3" s="136"/>
      <c r="M3" s="136"/>
      <c r="N3" s="136"/>
      <c r="O3" s="136"/>
      <c r="P3" s="14"/>
      <c r="Q3" s="14"/>
      <c r="R3" s="14"/>
      <c r="S3" s="14"/>
      <c r="T3" s="14"/>
      <c r="U3" s="14"/>
    </row>
    <row r="4" spans="1:21" s="11" customFormat="1" ht="15.75" customHeight="1">
      <c r="A4" s="10"/>
      <c r="B4" s="15"/>
      <c r="C4" s="15"/>
      <c r="D4" s="15"/>
      <c r="E4" s="15"/>
      <c r="F4" s="15"/>
      <c r="G4" s="15"/>
      <c r="H4" s="149" t="s">
        <v>170</v>
      </c>
      <c r="I4" s="149"/>
      <c r="J4" s="149"/>
      <c r="K4" s="149"/>
      <c r="L4" s="149"/>
      <c r="M4" s="149"/>
      <c r="N4" s="149"/>
      <c r="O4" s="149"/>
      <c r="P4" s="149"/>
      <c r="Q4" s="15"/>
      <c r="R4" s="15"/>
      <c r="S4" s="15"/>
      <c r="T4" s="15"/>
      <c r="U4" s="15"/>
    </row>
    <row r="5" spans="1:20" s="11" customFormat="1" ht="12.75">
      <c r="A5" s="16"/>
      <c r="B5" s="17" t="s">
        <v>138</v>
      </c>
      <c r="C5" s="18"/>
      <c r="D5" s="18"/>
      <c r="E5" s="150" t="s">
        <v>172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8"/>
      <c r="Q5" s="18"/>
      <c r="R5" s="18"/>
      <c r="S5" s="18"/>
      <c r="T5" s="18"/>
    </row>
    <row r="6" spans="1:15" s="11" customFormat="1" ht="12.75" customHeight="1">
      <c r="A6" s="16"/>
      <c r="E6" s="151" t="s">
        <v>82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27" s="62" customFormat="1" ht="15.75" customHeight="1">
      <c r="A7" s="61"/>
      <c r="B7" s="63"/>
      <c r="C7" s="140"/>
      <c r="D7" s="140"/>
      <c r="E7" s="140"/>
      <c r="F7" s="140"/>
      <c r="G7" s="140"/>
      <c r="H7" s="140"/>
      <c r="I7" s="140"/>
      <c r="J7" s="140"/>
      <c r="K7" s="64"/>
      <c r="L7" s="64"/>
      <c r="M7" s="64"/>
      <c r="N7" s="64"/>
      <c r="O7" s="64"/>
      <c r="P7" s="64"/>
      <c r="Q7" s="64"/>
      <c r="R7" s="64"/>
      <c r="S7" s="64"/>
      <c r="T7" s="64"/>
      <c r="U7" s="63"/>
      <c r="V7" s="63"/>
      <c r="W7" s="63"/>
      <c r="X7" s="63"/>
      <c r="Y7" s="63"/>
      <c r="Z7" s="63"/>
      <c r="AA7" s="116" t="s">
        <v>31</v>
      </c>
    </row>
    <row r="8" spans="1:26" s="62" customFormat="1" ht="12.75">
      <c r="A8" s="61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8" ht="21.75" customHeight="1">
      <c r="A9" s="148" t="s">
        <v>1</v>
      </c>
      <c r="B9" s="141" t="s">
        <v>66</v>
      </c>
      <c r="C9" s="144" t="s">
        <v>34</v>
      </c>
      <c r="D9" s="144"/>
      <c r="E9" s="144" t="s">
        <v>89</v>
      </c>
      <c r="F9" s="144"/>
      <c r="G9" s="144" t="s">
        <v>19</v>
      </c>
      <c r="H9" s="144" t="s">
        <v>18</v>
      </c>
      <c r="I9" s="144"/>
      <c r="J9" s="144"/>
      <c r="K9" s="144"/>
      <c r="L9" s="144"/>
      <c r="M9" s="144"/>
      <c r="N9" s="144"/>
      <c r="O9" s="137" t="s">
        <v>26</v>
      </c>
      <c r="P9" s="144" t="s">
        <v>83</v>
      </c>
      <c r="Q9" s="144"/>
      <c r="R9" s="144"/>
      <c r="S9" s="144"/>
      <c r="T9" s="144"/>
      <c r="U9" s="144"/>
      <c r="V9" s="144"/>
      <c r="W9" s="137" t="s">
        <v>44</v>
      </c>
      <c r="X9" s="144" t="s">
        <v>45</v>
      </c>
      <c r="Y9" s="141" t="s">
        <v>0</v>
      </c>
      <c r="Z9" s="141"/>
      <c r="AA9" s="137" t="s">
        <v>90</v>
      </c>
      <c r="AB9" s="137" t="s">
        <v>91</v>
      </c>
    </row>
    <row r="10" spans="1:28" ht="12.75">
      <c r="A10" s="148"/>
      <c r="B10" s="141"/>
      <c r="C10" s="144"/>
      <c r="D10" s="144"/>
      <c r="E10" s="144"/>
      <c r="F10" s="144"/>
      <c r="G10" s="144"/>
      <c r="H10" s="144" t="s">
        <v>35</v>
      </c>
      <c r="I10" s="144" t="s">
        <v>36</v>
      </c>
      <c r="J10" s="144" t="s">
        <v>12</v>
      </c>
      <c r="K10" s="144"/>
      <c r="L10" s="144"/>
      <c r="M10" s="144"/>
      <c r="N10" s="144"/>
      <c r="O10" s="138"/>
      <c r="P10" s="144" t="s">
        <v>35</v>
      </c>
      <c r="Q10" s="144" t="s">
        <v>36</v>
      </c>
      <c r="R10" s="144" t="s">
        <v>12</v>
      </c>
      <c r="S10" s="144"/>
      <c r="T10" s="144"/>
      <c r="U10" s="144"/>
      <c r="V10" s="144"/>
      <c r="W10" s="138"/>
      <c r="X10" s="144"/>
      <c r="Y10" s="141" t="s">
        <v>31</v>
      </c>
      <c r="Z10" s="142" t="s">
        <v>13</v>
      </c>
      <c r="AA10" s="138"/>
      <c r="AB10" s="138"/>
    </row>
    <row r="11" spans="1:28" ht="101.25" customHeight="1">
      <c r="A11" s="148"/>
      <c r="B11" s="141"/>
      <c r="C11" s="65" t="s">
        <v>35</v>
      </c>
      <c r="D11" s="65" t="s">
        <v>39</v>
      </c>
      <c r="E11" s="65" t="s">
        <v>38</v>
      </c>
      <c r="F11" s="65" t="s">
        <v>92</v>
      </c>
      <c r="G11" s="144"/>
      <c r="H11" s="144"/>
      <c r="I11" s="144"/>
      <c r="J11" s="65" t="s">
        <v>27</v>
      </c>
      <c r="K11" s="65" t="s">
        <v>93</v>
      </c>
      <c r="L11" s="65" t="s">
        <v>94</v>
      </c>
      <c r="M11" s="65" t="s">
        <v>95</v>
      </c>
      <c r="N11" s="65" t="s">
        <v>96</v>
      </c>
      <c r="O11" s="139"/>
      <c r="P11" s="144"/>
      <c r="Q11" s="144"/>
      <c r="R11" s="65" t="s">
        <v>97</v>
      </c>
      <c r="S11" s="65" t="s">
        <v>98</v>
      </c>
      <c r="T11" s="65" t="s">
        <v>99</v>
      </c>
      <c r="U11" s="65" t="s">
        <v>100</v>
      </c>
      <c r="V11" s="65" t="s">
        <v>101</v>
      </c>
      <c r="W11" s="139"/>
      <c r="X11" s="144"/>
      <c r="Y11" s="141"/>
      <c r="Z11" s="143"/>
      <c r="AA11" s="139"/>
      <c r="AB11" s="139"/>
    </row>
    <row r="12" spans="1:28" s="69" customFormat="1" ht="30" customHeight="1">
      <c r="A12" s="66">
        <v>1</v>
      </c>
      <c r="B12" s="30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0">
        <v>8</v>
      </c>
      <c r="I12" s="67" t="s">
        <v>106</v>
      </c>
      <c r="J12" s="30">
        <v>10</v>
      </c>
      <c r="K12" s="30">
        <v>11</v>
      </c>
      <c r="L12" s="30">
        <v>12</v>
      </c>
      <c r="M12" s="30">
        <v>13</v>
      </c>
      <c r="N12" s="30">
        <v>14</v>
      </c>
      <c r="O12" s="30">
        <v>15</v>
      </c>
      <c r="P12" s="30">
        <v>16</v>
      </c>
      <c r="Q12" s="67" t="s">
        <v>102</v>
      </c>
      <c r="R12" s="30">
        <v>18</v>
      </c>
      <c r="S12" s="30">
        <v>19</v>
      </c>
      <c r="T12" s="30">
        <v>20</v>
      </c>
      <c r="U12" s="30">
        <v>21</v>
      </c>
      <c r="V12" s="30">
        <v>22</v>
      </c>
      <c r="W12" s="30">
        <v>23</v>
      </c>
      <c r="X12" s="30">
        <v>24</v>
      </c>
      <c r="Y12" s="67" t="s">
        <v>103</v>
      </c>
      <c r="Z12" s="67" t="s">
        <v>104</v>
      </c>
      <c r="AA12" s="68">
        <v>27</v>
      </c>
      <c r="AB12" s="68">
        <v>28</v>
      </c>
    </row>
    <row r="13" spans="1:28" ht="21">
      <c r="A13" s="70" t="s">
        <v>5</v>
      </c>
      <c r="B13" s="71" t="s">
        <v>124</v>
      </c>
      <c r="C13" s="50">
        <f>SUM(C14:C19)</f>
        <v>375</v>
      </c>
      <c r="D13" s="50">
        <f>SUM(D14:D19)</f>
        <v>381</v>
      </c>
      <c r="E13" s="50">
        <f>SUM(E14:E19)</f>
        <v>880</v>
      </c>
      <c r="F13" s="50">
        <f>SUM(F14:F19)</f>
        <v>41</v>
      </c>
      <c r="G13" s="72">
        <f aca="true" t="shared" si="0" ref="G13:G19">E13/I13</f>
        <v>2.309711286089239</v>
      </c>
      <c r="H13" s="50">
        <f aca="true" t="shared" si="1" ref="H13:Y13">SUM(H14:H19)</f>
        <v>375</v>
      </c>
      <c r="I13" s="50">
        <f t="shared" si="1"/>
        <v>381</v>
      </c>
      <c r="J13" s="50">
        <f t="shared" si="1"/>
        <v>198</v>
      </c>
      <c r="K13" s="50">
        <f t="shared" si="1"/>
        <v>15</v>
      </c>
      <c r="L13" s="50">
        <f t="shared" si="1"/>
        <v>117</v>
      </c>
      <c r="M13" s="50">
        <f t="shared" si="1"/>
        <v>2</v>
      </c>
      <c r="N13" s="50">
        <f t="shared" si="1"/>
        <v>49</v>
      </c>
      <c r="O13" s="50">
        <f t="shared" si="1"/>
        <v>92</v>
      </c>
      <c r="P13" s="73">
        <f t="shared" si="1"/>
        <v>5604311.50131</v>
      </c>
      <c r="Q13" s="73">
        <f t="shared" si="1"/>
        <v>6715357.33504</v>
      </c>
      <c r="R13" s="73">
        <f t="shared" si="1"/>
        <v>802047.15619</v>
      </c>
      <c r="S13" s="73">
        <f t="shared" si="1"/>
        <v>1548146.1589600001</v>
      </c>
      <c r="T13" s="73">
        <f t="shared" si="1"/>
        <v>4157539.1779600005</v>
      </c>
      <c r="U13" s="73">
        <f t="shared" si="1"/>
        <v>28857.760000000002</v>
      </c>
      <c r="V13" s="73">
        <f t="shared" si="1"/>
        <v>178767.08193</v>
      </c>
      <c r="W13" s="73">
        <f t="shared" si="1"/>
        <v>5652987.88847</v>
      </c>
      <c r="X13" s="73">
        <f t="shared" si="1"/>
        <v>633931.7822400001</v>
      </c>
      <c r="Y13" s="73">
        <f t="shared" si="1"/>
        <v>220812.82240000096</v>
      </c>
      <c r="Z13" s="74">
        <f aca="true" t="shared" si="2" ref="Z13:Z19">100-((X13+W13)/(R13+S13+T13)*100)</f>
        <v>3.39308388342306</v>
      </c>
      <c r="AA13" s="50">
        <f>SUM(AA14:AA19)</f>
        <v>10</v>
      </c>
      <c r="AB13" s="50">
        <f>SUM(AB14:AB19)</f>
        <v>8</v>
      </c>
    </row>
    <row r="14" spans="1:28" ht="12.75">
      <c r="A14" s="70" t="s">
        <v>7</v>
      </c>
      <c r="B14" s="75" t="s">
        <v>132</v>
      </c>
      <c r="C14" s="76">
        <f aca="true" t="shared" si="3" ref="C14:D19">H14</f>
        <v>3</v>
      </c>
      <c r="D14" s="76">
        <f t="shared" si="3"/>
        <v>3</v>
      </c>
      <c r="E14" s="77">
        <f>'[2]адм города'!E14+'[2]адм зав'!E14+'[2]Адм Кузнецк'!E14+'[2]адм куйб'!E14+'[2]адм ордж'!E14+'[2]адм центр'!E14+'[2]градострой'!E14+'[2]гурт'!E14+'[2]защита нас'!E14+'[2]кжкх'!E12+'[2]коин'!E14+'[2]КСЗ'!E14+'[2]куми'!E14+'[2]спорт'!E14+'[2]удкх'!E14+'[2]укс'!E14+'[2]утис'!E14+'[2]совместные'!E14</f>
        <v>3</v>
      </c>
      <c r="F14" s="77">
        <f>'[2]адм города'!F14+'[2]адм зав'!F14+'[2]Адм Кузнецк'!F14+'[2]адм куйб'!F14+'[2]адм ордж'!F14+'[2]адм центр'!F14+'[2]градострой'!F14+'[2]гурт'!F14+'[2]защита нас'!F14+'[2]кжкх'!F12+'[2]коин'!F14+'[2]КСЗ'!F14+'[2]куми'!F14+'[2]спорт'!F14+'[2]удкх'!F14+'[2]укс'!F14+'[2]утис'!F14+'[2]совместные'!F14</f>
        <v>0</v>
      </c>
      <c r="G14" s="72">
        <f t="shared" si="0"/>
        <v>1</v>
      </c>
      <c r="H14" s="77">
        <f>'[2]адм города'!H14+'[2]адм зав'!H14+'[2]Адм Кузнецк'!H14+'[2]адм куйб'!H14+'[2]адм ордж'!H14+'[2]адм центр'!H14+'[2]градострой'!H14+'[2]гурт'!H14+'[2]защита нас'!H14+'[2]кжкх'!H12+'[2]коин'!H14+'[2]КСЗ'!H14+'[2]куми'!H14+'[2]спорт'!H14+'[2]удкх'!H14+'[2]укс'!H14+'[2]утис'!H14+'[2]совместные'!H14</f>
        <v>3</v>
      </c>
      <c r="I14" s="78">
        <f aca="true" t="shared" si="4" ref="I14:I19">SUM(J14:N14)</f>
        <v>3</v>
      </c>
      <c r="J14" s="77">
        <f>'[2]адм города'!J14+'[2]адм зав'!J14+'[2]Адм Кузнецк'!J14+'[2]адм куйб'!J14+'[2]адм ордж'!J14+'[2]адм центр'!J14+'[2]градострой'!J14+'[2]гурт'!J14+'[2]защита нас'!J14+'[2]кжкх'!J12+'[2]коин'!J14+'[2]КСЗ'!J14+'[2]куми'!J14+'[2]спорт'!J14+'[2]удкх'!J14+'[2]укс'!J14+'[2]утис'!J14+'[2]совместные'!J14</f>
        <v>0</v>
      </c>
      <c r="K14" s="77">
        <f>'[2]адм города'!K14+'[2]адм зав'!K14+'[2]Адм Кузнецк'!K14+'[2]адм куйб'!K14+'[2]адм ордж'!K14+'[2]адм центр'!K14+'[2]градострой'!K14+'[2]гурт'!K14+'[2]защита нас'!K14+'[2]кжкх'!K12+'[2]коин'!K14+'[2]КСЗ'!K14+'[2]куми'!K14+'[2]спорт'!K14+'[2]удкх'!K14+'[2]укс'!K14+'[2]утис'!K14+'[2]совместные'!K14</f>
        <v>0</v>
      </c>
      <c r="L14" s="77">
        <f>'[2]адм города'!L14+'[2]адм зав'!L14+'[2]Адм Кузнецк'!L14+'[2]адм куйб'!L14+'[2]адм ордж'!L14+'[2]адм центр'!L14+'[2]градострой'!L14+'[2]гурт'!L14+'[2]защита нас'!L14+'[2]кжкх'!L12+'[2]коин'!L14+'[2]КСЗ'!L14+'[2]куми'!L14+'[2]спорт'!L14+'[2]удкх'!L14+'[2]укс'!L14+'[2]утис'!L14+'[2]совместные'!L14</f>
        <v>3</v>
      </c>
      <c r="M14" s="77">
        <f>'[2]адм города'!M14+'[2]адм зав'!M14+'[2]Адм Кузнецк'!M14+'[2]адм куйб'!M14+'[2]адм ордж'!M14+'[2]адм центр'!M14+'[2]градострой'!M14+'[2]гурт'!M14+'[2]защита нас'!M14+'[2]кжкх'!M12+'[2]коин'!M14+'[2]КСЗ'!M14+'[2]куми'!M14+'[2]спорт'!M14+'[2]удкх'!M14+'[2]укс'!M14+'[2]утис'!M14+'[2]совместные'!M14</f>
        <v>0</v>
      </c>
      <c r="N14" s="77">
        <f>'[2]адм города'!N14+'[2]адм зав'!N14+'[2]Адм Кузнецк'!N14+'[2]адм куйб'!N14+'[2]адм ордж'!N14+'[2]адм центр'!N14+'[2]градострой'!N14+'[2]гурт'!N14+'[2]защита нас'!N14+'[2]кжкх'!N12+'[2]коин'!N14+'[2]КСЗ'!N14+'[2]куми'!N14+'[2]спорт'!N14+'[2]удкх'!N14+'[2]укс'!N14+'[2]утис'!N14+'[2]совместные'!N14</f>
        <v>0</v>
      </c>
      <c r="O14" s="80">
        <v>0</v>
      </c>
      <c r="P14" s="77">
        <f>'[2]адм города'!P14+'[2]адм зав'!P14+'[2]Адм Кузнецк'!P14+'[2]адм куйб'!P14+'[2]адм ордж'!P14+'[2]адм центр'!P14+'[2]градострой'!P14+'[2]гурт'!P14+'[2]защита нас'!P14+'[2]кжкх'!P12+'[2]коин'!P14+'[2]КСЗ'!P14+'[2]куми'!P14+'[2]спорт'!P14+'[2]удкх'!P14+'[2]укс'!P14+'[2]утис'!P14+'[2]совместные'!P14</f>
        <v>92031.372</v>
      </c>
      <c r="Q14" s="82">
        <f aca="true" t="shared" si="5" ref="Q14:Q19">SUM(R14:V14)</f>
        <v>92031.372</v>
      </c>
      <c r="R14" s="77">
        <f>'[2]адм города'!R14+'[2]адм зав'!R14+'[2]Адм Кузнецк'!R14+'[2]адм куйб'!R14+'[2]адм ордж'!R14+'[2]адм центр'!R14+'[2]градострой'!R14+'[2]гурт'!R14+'[2]защита нас'!R14+'[2]кжкх'!R12+'[2]коин'!R14+'[2]КСЗ'!R14+'[2]куми'!R14+'[2]спорт'!R14+'[2]удкх'!R14+'[2]укс'!R14+'[2]утис'!R14+'[2]совместные'!R14</f>
        <v>0</v>
      </c>
      <c r="S14" s="77">
        <f>'[2]адм города'!S14+'[2]адм зав'!S14+'[2]Адм Кузнецк'!S14+'[2]адм куйб'!S14+'[2]адм ордж'!S14+'[2]адм центр'!S14+'[2]градострой'!S14+'[2]гурт'!S14+'[2]защита нас'!S14+'[2]кжкх'!S12+'[2]коин'!S14+'[2]КСЗ'!S14+'[2]куми'!S14+'[2]спорт'!S14+'[2]удкх'!S14+'[2]укс'!S14+'[2]утис'!S14+'[2]совместные'!S14</f>
        <v>0</v>
      </c>
      <c r="T14" s="77">
        <f>'[2]адм города'!T14+'[2]адм зав'!T14+'[2]Адм Кузнецк'!T14+'[2]адм куйб'!T14+'[2]адм ордж'!T14+'[2]адм центр'!T14+'[2]градострой'!T14+'[2]гурт'!T14+'[2]защита нас'!T14+'[2]кжкх'!T12+'[2]коин'!T14+'[2]КСЗ'!T14+'[2]куми'!T14+'[2]спорт'!T14+'[2]удкх'!T14+'[2]укс'!T14+'[2]утис'!T14+'[2]совместные'!T14</f>
        <v>92031.372</v>
      </c>
      <c r="U14" s="77">
        <f>'[2]адм города'!U14+'[2]адм зав'!U14+'[2]Адм Кузнецк'!U14+'[2]адм куйб'!U14+'[2]адм ордж'!U14+'[2]адм центр'!U14+'[2]градострой'!U14+'[2]гурт'!U14+'[2]защита нас'!U14+'[2]кжкх'!U12+'[2]коин'!U14+'[2]КСЗ'!U14+'[2]куми'!U14+'[2]спорт'!U14+'[2]удкх'!U14+'[2]укс'!U14+'[2]утис'!U14+'[2]совместные'!U14</f>
        <v>0</v>
      </c>
      <c r="V14" s="77">
        <f>'[2]адм города'!V14+'[2]адм зав'!V14+'[2]Адм Кузнецк'!V14+'[2]адм куйб'!V14+'[2]адм ордж'!V14+'[2]адм центр'!V14+'[2]градострой'!V14+'[2]гурт'!V14+'[2]защита нас'!V14+'[2]кжкх'!V12+'[2]коин'!V14+'[2]КСЗ'!V14+'[2]куми'!V14+'[2]спорт'!V14+'[2]удкх'!V14+'[2]укс'!V14+'[2]утис'!V14+'[2]совместные'!V14</f>
        <v>0</v>
      </c>
      <c r="W14" s="77">
        <f>'[2]адм города'!W14+'[2]адм зав'!W14+'[2]Адм Кузнецк'!W14+'[2]адм куйб'!W14+'[2]адм ордж'!W14+'[2]адм центр'!W14+'[2]градострой'!W14+'[2]гурт'!W14+'[2]защита нас'!W14+'[2]кжкх'!W12+'[2]коин'!W14+'[2]КСЗ'!W14+'[2]куми'!W14+'[2]спорт'!W14+'[2]удкх'!W14+'[2]укс'!W14+'[2]утис'!W14+'[2]совместные'!W14</f>
        <v>92031.372</v>
      </c>
      <c r="X14" s="77">
        <f>'[2]адм города'!X14+'[2]адм зав'!X14+'[2]Адм Кузнецк'!X14+'[2]адм куйб'!X14+'[2]адм ордж'!X14+'[2]адм центр'!X14+'[2]градострой'!X14+'[2]гурт'!X14+'[2]защита нас'!X14+'[2]кжкх'!X12+'[2]коин'!X14+'[2]КСЗ'!X14+'[2]куми'!X14+'[2]спорт'!X14+'[2]удкх'!X14+'[2]укс'!X14+'[2]утис'!X14+'[2]совместные'!X14</f>
        <v>0</v>
      </c>
      <c r="Y14" s="82">
        <f aca="true" t="shared" si="6" ref="Y14:Y19">(R14+S14+T14)-(X14+W14)</f>
        <v>0</v>
      </c>
      <c r="Z14" s="74">
        <f t="shared" si="2"/>
        <v>0</v>
      </c>
      <c r="AA14" s="77">
        <f>'[2]адм города'!AA14+'[2]адм зав'!AA14+'[2]Адм Кузнецк'!AA14+'[2]адм куйб'!AA14+'[2]адм ордж'!AA14+'[2]адм центр'!AA14+'[2]градострой'!AA14+'[2]гурт'!AA14+'[2]защита нас'!AA14+'[2]кжкх'!AA12+'[2]коин'!AA14+'[2]КСЗ'!AA14+'[2]куми'!AA14+'[2]спорт'!AA14+'[2]удкх'!AA14+'[2]укс'!AA14+'[2]утис'!AA14+'[2]совместные'!AA14</f>
        <v>0</v>
      </c>
      <c r="AB14" s="77">
        <f>'[2]адм города'!AB14+'[2]адм зав'!AB14+'[2]Адм Кузнецк'!AB14+'[2]адм куйб'!AB14+'[2]адм ордж'!AB14+'[2]адм центр'!AB14+'[2]градострой'!AB14+'[2]гурт'!AB14+'[2]защита нас'!AB14+'[2]кжкх'!AB12+'[2]коин'!AB14+'[2]КСЗ'!AB14+'[2]куми'!AB14+'[2]спорт'!AB14+'[2]удкх'!AB14+'[2]укс'!AB14+'[2]утис'!AB14+'[2]совместные'!AB14</f>
        <v>0</v>
      </c>
    </row>
    <row r="15" spans="1:28" ht="22.5">
      <c r="A15" s="70" t="s">
        <v>8</v>
      </c>
      <c r="B15" s="75" t="s">
        <v>133</v>
      </c>
      <c r="C15" s="76">
        <f>H15</f>
        <v>0</v>
      </c>
      <c r="D15" s="76">
        <f>I15</f>
        <v>0</v>
      </c>
      <c r="E15" s="77">
        <f>'[2]адм города'!E15+'[2]адм зав'!E15+'[2]Адм Кузнецк'!E15+'[2]адм куйб'!E15+'[2]адм ордж'!E15+'[2]адм центр'!E15+'[2]градострой'!E15+'[2]гурт'!E15+'[2]защита нас'!E15+'[2]кжкх'!E13+'[2]коин'!E15+'[2]КСЗ'!E15+'[2]куми'!E15+'[2]спорт'!E15+'[2]удкх'!E15+'[2]укс'!E15+'[2]утис'!E15+'[2]совместные'!E15</f>
        <v>0</v>
      </c>
      <c r="F15" s="77">
        <f>'[2]адм города'!F15+'[2]адм зав'!F15+'[2]Адм Кузнецк'!F15+'[2]адм куйб'!F15+'[2]адм ордж'!F15+'[2]адм центр'!F15+'[2]градострой'!F15+'[2]гурт'!F15+'[2]защита нас'!F15+'[2]кжкх'!F13+'[2]коин'!F15+'[2]КСЗ'!F15+'[2]куми'!F15+'[2]спорт'!F15+'[2]удкх'!F15+'[2]укс'!F15+'[2]утис'!F15+'[2]совместные'!F15</f>
        <v>0</v>
      </c>
      <c r="G15" s="72" t="e">
        <f t="shared" si="0"/>
        <v>#DIV/0!</v>
      </c>
      <c r="H15" s="77">
        <f>'[2]адм города'!H15+'[2]адм зав'!H15+'[2]Адм Кузнецк'!H15+'[2]адм куйб'!H15+'[2]адм ордж'!H15+'[2]адм центр'!H15+'[2]градострой'!H15+'[2]гурт'!H15+'[2]защита нас'!H15+'[2]кжкх'!H13+'[2]коин'!H15+'[2]КСЗ'!H15+'[2]куми'!H15+'[2]спорт'!H15+'[2]удкх'!H15+'[2]укс'!H15+'[2]утис'!H15+'[2]совместные'!H15</f>
        <v>0</v>
      </c>
      <c r="I15" s="78">
        <f>SUM(J15:N15)</f>
        <v>0</v>
      </c>
      <c r="J15" s="77">
        <f>'[2]адм города'!J15+'[2]адм зав'!J15+'[2]Адм Кузнецк'!J15+'[2]адм куйб'!J15+'[2]адм ордж'!J15+'[2]адм центр'!J15+'[2]градострой'!J15+'[2]гурт'!J15+'[2]защита нас'!J15+'[2]кжкх'!J13+'[2]коин'!J15+'[2]КСЗ'!J15+'[2]куми'!J15+'[2]спорт'!J15+'[2]удкх'!J15+'[2]укс'!J15+'[2]утис'!J15+'[2]совместные'!J15</f>
        <v>0</v>
      </c>
      <c r="K15" s="77">
        <f>'[2]адм города'!K15+'[2]адм зав'!K15+'[2]Адм Кузнецк'!K15+'[2]адм куйб'!K15+'[2]адм ордж'!K15+'[2]адм центр'!K15+'[2]градострой'!K15+'[2]гурт'!K15+'[2]защита нас'!K15+'[2]кжкх'!K13+'[2]коин'!K15+'[2]КСЗ'!K15+'[2]куми'!K15+'[2]спорт'!K15+'[2]удкх'!K15+'[2]укс'!K15+'[2]утис'!K15+'[2]совместные'!K15</f>
        <v>0</v>
      </c>
      <c r="L15" s="77">
        <f>'[2]адм города'!L15+'[2]адм зав'!L15+'[2]Адм Кузнецк'!L15+'[2]адм куйб'!L15+'[2]адм ордж'!L15+'[2]адм центр'!L15+'[2]градострой'!L15+'[2]гурт'!L15+'[2]защита нас'!L15+'[2]кжкх'!L13+'[2]коин'!L15+'[2]КСЗ'!L15+'[2]куми'!L15+'[2]спорт'!L15+'[2]удкх'!L15+'[2]укс'!L15+'[2]утис'!L15+'[2]совместные'!L15</f>
        <v>0</v>
      </c>
      <c r="M15" s="77">
        <f>'[2]адм города'!M15+'[2]адм зав'!M15+'[2]Адм Кузнецк'!M15+'[2]адм куйб'!M15+'[2]адм ордж'!M15+'[2]адм центр'!M15+'[2]градострой'!M15+'[2]гурт'!M15+'[2]защита нас'!M15+'[2]кжкх'!M13+'[2]коин'!M15+'[2]КСЗ'!M15+'[2]куми'!M15+'[2]спорт'!M15+'[2]удкх'!M15+'[2]укс'!M15+'[2]утис'!M15+'[2]совместные'!M15</f>
        <v>0</v>
      </c>
      <c r="N15" s="77">
        <f>'[2]адм города'!N15+'[2]адм зав'!N15+'[2]Адм Кузнецк'!N15+'[2]адм куйб'!N15+'[2]адм ордж'!N15+'[2]адм центр'!N15+'[2]градострой'!N15+'[2]гурт'!N15+'[2]защита нас'!N15+'[2]кжкх'!N13+'[2]коин'!N15+'[2]КСЗ'!N15+'[2]куми'!N15+'[2]спорт'!N15+'[2]удкх'!N15+'[2]укс'!N15+'[2]утис'!N15+'[2]совместные'!N15</f>
        <v>0</v>
      </c>
      <c r="O15" s="80">
        <v>0</v>
      </c>
      <c r="P15" s="77">
        <f>'[2]адм города'!P15+'[2]адм зав'!P15+'[2]Адм Кузнецк'!P15+'[2]адм куйб'!P15+'[2]адм ордж'!P15+'[2]адм центр'!P15+'[2]градострой'!P15+'[2]гурт'!P15+'[2]защита нас'!P15+'[2]кжкх'!P13+'[2]коин'!P15+'[2]КСЗ'!P15+'[2]куми'!P15+'[2]спорт'!P15+'[2]удкх'!P15+'[2]укс'!P15+'[2]утис'!P15+'[2]совместные'!P15</f>
        <v>0</v>
      </c>
      <c r="Q15" s="82">
        <f>SUM(R15:V15)</f>
        <v>0</v>
      </c>
      <c r="R15" s="77">
        <f>'[2]адм города'!R15+'[2]адм зав'!R15+'[2]Адм Кузнецк'!R15+'[2]адм куйб'!R15+'[2]адм ордж'!R15+'[2]адм центр'!R15+'[2]градострой'!R15+'[2]гурт'!R15+'[2]защита нас'!R15+'[2]кжкх'!R13+'[2]коин'!R15+'[2]КСЗ'!R15+'[2]куми'!R15+'[2]спорт'!R15+'[2]удкх'!R15+'[2]укс'!R15+'[2]утис'!R15+'[2]совместные'!R15</f>
        <v>0</v>
      </c>
      <c r="S15" s="77">
        <f>'[2]адм города'!S15+'[2]адм зав'!S15+'[2]Адм Кузнецк'!S15+'[2]адм куйб'!S15+'[2]адм ордж'!S15+'[2]адм центр'!S15+'[2]градострой'!S15+'[2]гурт'!S15+'[2]защита нас'!S15+'[2]кжкх'!S13+'[2]коин'!S15+'[2]КСЗ'!S15+'[2]куми'!S15+'[2]спорт'!S15+'[2]удкх'!S15+'[2]укс'!S15+'[2]утис'!S15+'[2]совместные'!S15</f>
        <v>0</v>
      </c>
      <c r="T15" s="77">
        <f>'[2]адм города'!T15+'[2]адм зав'!T15+'[2]Адм Кузнецк'!T15+'[2]адм куйб'!T15+'[2]адм ордж'!T15+'[2]адм центр'!T15+'[2]градострой'!T15+'[2]гурт'!T15+'[2]защита нас'!T15+'[2]кжкх'!T13+'[2]коин'!T15+'[2]КСЗ'!T15+'[2]куми'!T15+'[2]спорт'!T15+'[2]удкх'!T15+'[2]укс'!T15+'[2]утис'!T15+'[2]совместные'!T15</f>
        <v>0</v>
      </c>
      <c r="U15" s="77">
        <f>'[2]адм города'!U15+'[2]адм зав'!U15+'[2]Адм Кузнецк'!U15+'[2]адм куйб'!U15+'[2]адм ордж'!U15+'[2]адм центр'!U15+'[2]градострой'!U15+'[2]гурт'!U15+'[2]защита нас'!U15+'[2]кжкх'!U13+'[2]коин'!U15+'[2]КСЗ'!U15+'[2]куми'!U15+'[2]спорт'!U15+'[2]удкх'!U15+'[2]укс'!U15+'[2]утис'!U15+'[2]совместные'!U15</f>
        <v>0</v>
      </c>
      <c r="V15" s="77">
        <f>'[2]адм города'!V15+'[2]адм зав'!V15+'[2]Адм Кузнецк'!V15+'[2]адм куйб'!V15+'[2]адм ордж'!V15+'[2]адм центр'!V15+'[2]градострой'!V15+'[2]гурт'!V15+'[2]защита нас'!V15+'[2]кжкх'!V13+'[2]коин'!V15+'[2]КСЗ'!V15+'[2]куми'!V15+'[2]спорт'!V15+'[2]удкх'!V15+'[2]укс'!V15+'[2]утис'!V15+'[2]совместные'!V15</f>
        <v>0</v>
      </c>
      <c r="W15" s="77">
        <f>'[2]адм города'!W15+'[2]адм зав'!W15+'[2]Адм Кузнецк'!W15+'[2]адм куйб'!W15+'[2]адм ордж'!W15+'[2]адм центр'!W15+'[2]градострой'!W15+'[2]гурт'!W15+'[2]защита нас'!W15+'[2]кжкх'!W13+'[2]коин'!W15+'[2]КСЗ'!W15+'[2]куми'!W15+'[2]спорт'!W15+'[2]удкх'!W15+'[2]укс'!W15+'[2]утис'!W15+'[2]совместные'!W15</f>
        <v>0</v>
      </c>
      <c r="X15" s="77">
        <f>'[2]адм города'!X15+'[2]адм зав'!X15+'[2]Адм Кузнецк'!X15+'[2]адм куйб'!X15+'[2]адм ордж'!X15+'[2]адм центр'!X15+'[2]градострой'!X15+'[2]гурт'!X15+'[2]защита нас'!X15+'[2]кжкх'!X13+'[2]коин'!X15+'[2]КСЗ'!X15+'[2]куми'!X15+'[2]спорт'!X15+'[2]удкх'!X15+'[2]укс'!X15+'[2]утис'!X15+'[2]совместные'!X15</f>
        <v>0</v>
      </c>
      <c r="Y15" s="82">
        <f>(R15+S15+T15)-(X15+W15)</f>
        <v>0</v>
      </c>
      <c r="Z15" s="74" t="e">
        <f t="shared" si="2"/>
        <v>#DIV/0!</v>
      </c>
      <c r="AA15" s="77">
        <f>'[2]адм города'!AA15+'[2]адм зав'!AA15+'[2]Адм Кузнецк'!AA15+'[2]адм куйб'!AA15+'[2]адм ордж'!AA15+'[2]адм центр'!AA15+'[2]градострой'!AA15+'[2]гурт'!AA15+'[2]защита нас'!AA15+'[2]кжкх'!AA13+'[2]коин'!AA15+'[2]КСЗ'!AA15+'[2]куми'!AA15+'[2]спорт'!AA15+'[2]удкх'!AA15+'[2]укс'!AA15+'[2]утис'!AA15+'[2]совместные'!AA15</f>
        <v>0</v>
      </c>
      <c r="AB15" s="77">
        <f>'[2]адм города'!AB15+'[2]адм зав'!AB15+'[2]Адм Кузнецк'!AB15+'[2]адм куйб'!AB15+'[2]адм ордж'!AB15+'[2]адм центр'!AB15+'[2]градострой'!AB15+'[2]гурт'!AB15+'[2]защита нас'!AB15+'[2]кжкх'!AB13+'[2]коин'!AB15+'[2]КСЗ'!AB15+'[2]куми'!AB15+'[2]спорт'!AB15+'[2]удкх'!AB15+'[2]укс'!AB15+'[2]утис'!AB15+'[2]совместные'!AB15</f>
        <v>0</v>
      </c>
    </row>
    <row r="16" spans="1:28" ht="22.5">
      <c r="A16" s="70" t="s">
        <v>9</v>
      </c>
      <c r="B16" s="75" t="s">
        <v>134</v>
      </c>
      <c r="C16" s="76">
        <f>H16</f>
        <v>0</v>
      </c>
      <c r="D16" s="76">
        <f>I16</f>
        <v>0</v>
      </c>
      <c r="E16" s="77">
        <f>'[2]адм города'!E16+'[2]адм зав'!E16+'[2]Адм Кузнецк'!E16+'[2]адм куйб'!E16+'[2]адм ордж'!E16+'[2]адм центр'!E16+'[2]градострой'!E16+'[2]гурт'!E16+'[2]защита нас'!E16+'[2]кжкх'!E14+'[2]коин'!E16+'[2]КСЗ'!E16+'[2]куми'!E16+'[2]спорт'!E16+'[2]удкх'!E16+'[2]укс'!E16+'[2]утис'!E16+'[2]совместные'!E16</f>
        <v>0</v>
      </c>
      <c r="F16" s="77">
        <f>'[2]адм города'!F16+'[2]адм зав'!F16+'[2]Адм Кузнецк'!F16+'[2]адм куйб'!F16+'[2]адм ордж'!F16+'[2]адм центр'!F16+'[2]градострой'!F16+'[2]гурт'!F16+'[2]защита нас'!F16+'[2]кжкх'!F14+'[2]коин'!F16+'[2]КСЗ'!F16+'[2]куми'!F16+'[2]спорт'!F16+'[2]удкх'!F16+'[2]укс'!F16+'[2]утис'!F16+'[2]совместные'!F16</f>
        <v>0</v>
      </c>
      <c r="G16" s="72" t="e">
        <f t="shared" si="0"/>
        <v>#DIV/0!</v>
      </c>
      <c r="H16" s="77">
        <f>'[2]адм города'!H16+'[2]адм зав'!H16+'[2]Адм Кузнецк'!H16+'[2]адм куйб'!H16+'[2]адм ордж'!H16+'[2]адм центр'!H16+'[2]градострой'!H16+'[2]гурт'!H16+'[2]защита нас'!H16+'[2]кжкх'!H14+'[2]коин'!H16+'[2]КСЗ'!H16+'[2]куми'!H16+'[2]спорт'!H16+'[2]удкх'!H16+'[2]укс'!H16+'[2]утис'!H16+'[2]совместные'!H16</f>
        <v>0</v>
      </c>
      <c r="I16" s="78">
        <f>SUM(J16:N16)</f>
        <v>0</v>
      </c>
      <c r="J16" s="77">
        <f>'[2]адм города'!J16+'[2]адм зав'!J16+'[2]Адм Кузнецк'!J16+'[2]адм куйб'!J16+'[2]адм ордж'!J16+'[2]адм центр'!J16+'[2]градострой'!J16+'[2]гурт'!J16+'[2]защита нас'!J16+'[2]кжкх'!J14+'[2]коин'!J16+'[2]КСЗ'!J16+'[2]куми'!J16+'[2]спорт'!J16+'[2]удкх'!J16+'[2]укс'!J16+'[2]утис'!J16+'[2]совместные'!J16</f>
        <v>0</v>
      </c>
      <c r="K16" s="77">
        <f>'[2]адм города'!K16+'[2]адм зав'!K16+'[2]Адм Кузнецк'!K16+'[2]адм куйб'!K16+'[2]адм ордж'!K16+'[2]адм центр'!K16+'[2]градострой'!K16+'[2]гурт'!K16+'[2]защита нас'!K16+'[2]кжкх'!K14+'[2]коин'!K16+'[2]КСЗ'!K16+'[2]куми'!K16+'[2]спорт'!K16+'[2]удкх'!K16+'[2]укс'!K16+'[2]утис'!K16+'[2]совместные'!K16</f>
        <v>0</v>
      </c>
      <c r="L16" s="77">
        <f>'[2]адм города'!L16+'[2]адм зав'!L16+'[2]Адм Кузнецк'!L16+'[2]адм куйб'!L16+'[2]адм ордж'!L16+'[2]адм центр'!L16+'[2]градострой'!L16+'[2]гурт'!L16+'[2]защита нас'!L16+'[2]кжкх'!L14+'[2]коин'!L16+'[2]КСЗ'!L16+'[2]куми'!L16+'[2]спорт'!L16+'[2]удкх'!L16+'[2]укс'!L16+'[2]утис'!L16+'[2]совместные'!L16</f>
        <v>0</v>
      </c>
      <c r="M16" s="77">
        <f>'[2]адм города'!M16+'[2]адм зав'!M16+'[2]Адм Кузнецк'!M16+'[2]адм куйб'!M16+'[2]адм ордж'!M16+'[2]адм центр'!M16+'[2]градострой'!M16+'[2]гурт'!M16+'[2]защита нас'!M16+'[2]кжкх'!M14+'[2]коин'!M16+'[2]КСЗ'!M16+'[2]куми'!M16+'[2]спорт'!M16+'[2]удкх'!M16+'[2]укс'!M16+'[2]утис'!M16+'[2]совместные'!M16</f>
        <v>0</v>
      </c>
      <c r="N16" s="77">
        <f>'[2]адм города'!N16+'[2]адм зав'!N16+'[2]Адм Кузнецк'!N16+'[2]адм куйб'!N16+'[2]адм ордж'!N16+'[2]адм центр'!N16+'[2]градострой'!N16+'[2]гурт'!N16+'[2]защита нас'!N16+'[2]кжкх'!N14+'[2]коин'!N16+'[2]КСЗ'!N16+'[2]куми'!N16+'[2]спорт'!N16+'[2]удкх'!N16+'[2]укс'!N16+'[2]утис'!N16+'[2]совместные'!N16</f>
        <v>0</v>
      </c>
      <c r="O16" s="80">
        <v>0</v>
      </c>
      <c r="P16" s="77">
        <f>'[2]адм города'!P16+'[2]адм зав'!P16+'[2]Адм Кузнецк'!P16+'[2]адм куйб'!P16+'[2]адм ордж'!P16+'[2]адм центр'!P16+'[2]градострой'!P16+'[2]гурт'!P16+'[2]защита нас'!P16+'[2]кжкх'!P14+'[2]коин'!P16+'[2]КСЗ'!P16+'[2]куми'!P16+'[2]спорт'!P16+'[2]удкх'!P16+'[2]укс'!P16+'[2]утис'!P16+'[2]совместные'!P16</f>
        <v>0</v>
      </c>
      <c r="Q16" s="82">
        <f>SUM(R16:V16)</f>
        <v>0</v>
      </c>
      <c r="R16" s="77">
        <f>'[2]адм города'!R16+'[2]адм зав'!R16+'[2]Адм Кузнецк'!R16+'[2]адм куйб'!R16+'[2]адм ордж'!R16+'[2]адм центр'!R16+'[2]градострой'!R16+'[2]гурт'!R16+'[2]защита нас'!R16+'[2]кжкх'!R14+'[2]коин'!R16+'[2]КСЗ'!R16+'[2]куми'!R16+'[2]спорт'!R16+'[2]удкх'!R16+'[2]укс'!R16+'[2]утис'!R16+'[2]совместные'!R16</f>
        <v>0</v>
      </c>
      <c r="S16" s="77">
        <f>'[2]адм города'!S16+'[2]адм зав'!S16+'[2]Адм Кузнецк'!S16+'[2]адм куйб'!S16+'[2]адм ордж'!S16+'[2]адм центр'!S16+'[2]градострой'!S16+'[2]гурт'!S16+'[2]защита нас'!S16+'[2]кжкх'!S14+'[2]коин'!S16+'[2]КСЗ'!S16+'[2]куми'!S16+'[2]спорт'!S16+'[2]удкх'!S16+'[2]укс'!S16+'[2]утис'!S16+'[2]совместные'!S16</f>
        <v>0</v>
      </c>
      <c r="T16" s="77">
        <f>'[2]адм города'!T16+'[2]адм зав'!T16+'[2]Адм Кузнецк'!T16+'[2]адм куйб'!T16+'[2]адм ордж'!T16+'[2]адм центр'!T16+'[2]градострой'!T16+'[2]гурт'!T16+'[2]защита нас'!T16+'[2]кжкх'!T14+'[2]коин'!T16+'[2]КСЗ'!T16+'[2]куми'!T16+'[2]спорт'!T16+'[2]удкх'!T16+'[2]укс'!T16+'[2]утис'!T16+'[2]совместные'!T16</f>
        <v>0</v>
      </c>
      <c r="U16" s="77">
        <f>'[2]адм города'!U16+'[2]адм зав'!U16+'[2]Адм Кузнецк'!U16+'[2]адм куйб'!U16+'[2]адм ордж'!U16+'[2]адм центр'!U16+'[2]градострой'!U16+'[2]гурт'!U16+'[2]защита нас'!U16+'[2]кжкх'!U14+'[2]коин'!U16+'[2]КСЗ'!U16+'[2]куми'!U16+'[2]спорт'!U16+'[2]удкх'!U16+'[2]укс'!U16+'[2]утис'!U16+'[2]совместные'!U16</f>
        <v>0</v>
      </c>
      <c r="V16" s="77">
        <f>'[2]адм города'!V16+'[2]адм зав'!V16+'[2]Адм Кузнецк'!V16+'[2]адм куйб'!V16+'[2]адм ордж'!V16+'[2]адм центр'!V16+'[2]градострой'!V16+'[2]гурт'!V16+'[2]защита нас'!V16+'[2]кжкх'!V14+'[2]коин'!V16+'[2]КСЗ'!V16+'[2]куми'!V16+'[2]спорт'!V16+'[2]удкх'!V16+'[2]укс'!V16+'[2]утис'!V16+'[2]совместные'!V16</f>
        <v>0</v>
      </c>
      <c r="W16" s="77">
        <f>'[2]адм города'!W16+'[2]адм зав'!W16+'[2]Адм Кузнецк'!W16+'[2]адм куйб'!W16+'[2]адм ордж'!W16+'[2]адм центр'!W16+'[2]градострой'!W16+'[2]гурт'!W16+'[2]защита нас'!W16+'[2]кжкх'!W14+'[2]коин'!W16+'[2]КСЗ'!W16+'[2]куми'!W16+'[2]спорт'!W16+'[2]удкх'!W16+'[2]укс'!W16+'[2]утис'!W16+'[2]совместные'!W16</f>
        <v>0</v>
      </c>
      <c r="X16" s="77">
        <f>'[2]адм города'!X16+'[2]адм зав'!X16+'[2]Адм Кузнецк'!X16+'[2]адм куйб'!X16+'[2]адм ордж'!X16+'[2]адм центр'!X16+'[2]градострой'!X16+'[2]гурт'!X16+'[2]защита нас'!X16+'[2]кжкх'!X14+'[2]коин'!X16+'[2]КСЗ'!X16+'[2]куми'!X16+'[2]спорт'!X16+'[2]удкх'!X16+'[2]укс'!X16+'[2]утис'!X16+'[2]совместные'!X16</f>
        <v>0</v>
      </c>
      <c r="Y16" s="82">
        <f>(R16+S16+T16)-(X16+W16)</f>
        <v>0</v>
      </c>
      <c r="Z16" s="74" t="e">
        <f t="shared" si="2"/>
        <v>#DIV/0!</v>
      </c>
      <c r="AA16" s="77">
        <f>'[2]адм города'!AA16+'[2]адм зав'!AA16+'[2]Адм Кузнецк'!AA16+'[2]адм куйб'!AA16+'[2]адм ордж'!AA16+'[2]адм центр'!AA16+'[2]градострой'!AA16+'[2]гурт'!AA16+'[2]защита нас'!AA16+'[2]кжкх'!AA14+'[2]коин'!AA16+'[2]КСЗ'!AA16+'[2]куми'!AA16+'[2]спорт'!AA16+'[2]удкх'!AA16+'[2]укс'!AA16+'[2]утис'!AA16+'[2]совместные'!AA16</f>
        <v>0</v>
      </c>
      <c r="AB16" s="77">
        <f>'[2]адм города'!AB16+'[2]адм зав'!AB16+'[2]Адм Кузнецк'!AB16+'[2]адм куйб'!AB16+'[2]адм ордж'!AB16+'[2]адм центр'!AB16+'[2]градострой'!AB16+'[2]гурт'!AB16+'[2]защита нас'!AB16+'[2]кжкх'!AB14+'[2]коин'!AB16+'[2]КСЗ'!AB16+'[2]куми'!AB16+'[2]спорт'!AB16+'[2]удкх'!AB16+'[2]укс'!AB16+'[2]утис'!AB16+'[2]совместные'!AB16</f>
        <v>0</v>
      </c>
    </row>
    <row r="17" spans="1:28" ht="12.75">
      <c r="A17" s="70" t="s">
        <v>28</v>
      </c>
      <c r="B17" s="99" t="s">
        <v>123</v>
      </c>
      <c r="C17" s="76">
        <f t="shared" si="3"/>
        <v>341</v>
      </c>
      <c r="D17" s="76">
        <f t="shared" si="3"/>
        <v>350</v>
      </c>
      <c r="E17" s="77">
        <f>'[2]адм города'!E17+'[2]адм зав'!E17+'[2]Адм Кузнецк'!E17+'[2]адм куйб'!E17+'[2]адм ордж'!E17+'[2]адм центр'!E17+'[2]градострой'!E17+'[2]гурт'!E17+'[2]защита нас'!E17+'[2]кжкх'!E15+'[2]коин'!E17+'[2]КСЗ'!E17+'[2]куми'!E17+'[2]спорт'!E17+'[2]удкх'!E17+'[2]укс'!E17+'[2]утис'!E17+'[2]совместные'!E17</f>
        <v>825</v>
      </c>
      <c r="F17" s="77">
        <f>'[2]адм города'!F17+'[2]адм зав'!F17+'[2]Адм Кузнецк'!F17+'[2]адм куйб'!F17+'[2]адм ордж'!F17+'[2]адм центр'!F17+'[2]градострой'!F17+'[2]гурт'!F17+'[2]защита нас'!F17+'[2]кжкх'!F15+'[2]коин'!F17+'[2]КСЗ'!F17+'[2]куми'!F17+'[2]спорт'!F17+'[2]удкх'!F17+'[2]укс'!F17+'[2]утис'!F17+'[2]совместные'!F17</f>
        <v>38</v>
      </c>
      <c r="G17" s="72">
        <f t="shared" si="0"/>
        <v>2.357142857142857</v>
      </c>
      <c r="H17" s="77">
        <f>'[2]адм города'!H17+'[2]адм зав'!H17+'[2]Адм Кузнецк'!H17+'[2]адм куйб'!H17+'[2]адм ордж'!H17+'[2]адм центр'!H17+'[2]градострой'!H17+'[2]гурт'!H17+'[2]защита нас'!H17+'[2]кжкх'!H15+'[2]коин'!H17+'[2]КСЗ'!H17+'[2]куми'!H17+'[2]спорт'!H17+'[2]удкх'!H17+'[2]укс'!H17+'[2]утис'!H17+'[2]совместные'!H17</f>
        <v>341</v>
      </c>
      <c r="I17" s="78">
        <f t="shared" si="4"/>
        <v>350</v>
      </c>
      <c r="J17" s="77">
        <f>'[2]адм города'!J17+'[2]адм зав'!J17+'[2]Адм Кузнецк'!J17+'[2]адм куйб'!J17+'[2]адм ордж'!J17+'[2]адм центр'!J17+'[2]градострой'!J17+'[2]гурт'!J17+'[2]защита нас'!J17+'[2]кжкх'!J15+'[2]коин'!J17+'[2]КСЗ'!J17+'[2]куми'!J17+'[2]спорт'!J17+'[2]удкх'!J17+'[2]укс'!J17+'[2]утис'!J17+'[2]совместные'!J17</f>
        <v>186</v>
      </c>
      <c r="K17" s="77">
        <f>'[2]адм города'!K17+'[2]адм зав'!K17+'[2]Адм Кузнецк'!K17+'[2]адм куйб'!K17+'[2]адм ордж'!K17+'[2]адм центр'!K17+'[2]градострой'!K17+'[2]гурт'!K17+'[2]защита нас'!K17+'[2]кжкх'!K15+'[2]коин'!K17+'[2]КСЗ'!K17+'[2]куми'!K17+'[2]спорт'!K17+'[2]удкх'!K17+'[2]укс'!K17+'[2]утис'!K17+'[2]совместные'!K17</f>
        <v>15</v>
      </c>
      <c r="L17" s="77">
        <f>'[2]адм города'!L17+'[2]адм зав'!L17+'[2]Адм Кузнецк'!L17+'[2]адм куйб'!L17+'[2]адм ордж'!L17+'[2]адм центр'!L17+'[2]градострой'!L17+'[2]гурт'!L17+'[2]защита нас'!L17+'[2]кжкх'!L15+'[2]коин'!L17+'[2]КСЗ'!L17+'[2]куми'!L17+'[2]спорт'!L17+'[2]удкх'!L17+'[2]укс'!L17+'[2]утис'!L17+'[2]совместные'!L17</f>
        <v>100</v>
      </c>
      <c r="M17" s="77">
        <f>'[2]адм города'!M17+'[2]адм зав'!M17+'[2]Адм Кузнецк'!M17+'[2]адм куйб'!M17+'[2]адм ордж'!M17+'[2]адм центр'!M17+'[2]градострой'!M17+'[2]гурт'!M17+'[2]защита нас'!M17+'[2]кжкх'!M15+'[2]коин'!M17+'[2]КСЗ'!M17+'[2]куми'!M17+'[2]спорт'!M17+'[2]удкх'!M17+'[2]укс'!M17+'[2]утис'!M17+'[2]совместные'!M17</f>
        <v>2</v>
      </c>
      <c r="N17" s="77">
        <f>'[2]адм города'!N17+'[2]адм зав'!N17+'[2]Адм Кузнецк'!N17+'[2]адм куйб'!N17+'[2]адм ордж'!N17+'[2]адм центр'!N17+'[2]градострой'!N17+'[2]гурт'!N17+'[2]защита нас'!N17+'[2]кжкх'!N15+'[2]коин'!N17+'[2]КСЗ'!N17+'[2]куми'!N17+'[2]спорт'!N17+'[2]удкх'!N17+'[2]укс'!N17+'[2]утис'!N17+'[2]совместные'!N17</f>
        <v>47</v>
      </c>
      <c r="O17" s="80">
        <v>92</v>
      </c>
      <c r="P17" s="77">
        <f>'[2]адм города'!P17+'[2]адм зав'!P17+'[2]Адм Кузнецк'!P17+'[2]адм куйб'!P17+'[2]адм ордж'!P17+'[2]адм центр'!P17+'[2]градострой'!P17+'[2]гурт'!P17+'[2]защита нас'!P17+'[2]кжкх'!P15+'[2]коин'!P17+'[2]КСЗ'!P17+'[2]куми'!P17+'[2]спорт'!P17+'[2]удкх'!P17+'[2]укс'!P17+'[2]утис'!P17+'[2]совместные'!P17</f>
        <v>5505656.43631</v>
      </c>
      <c r="Q17" s="82">
        <f t="shared" si="5"/>
        <v>6616879.7790399995</v>
      </c>
      <c r="R17" s="77">
        <f>'[2]адм города'!R17+'[2]адм зав'!R17+'[2]Адм Кузнецк'!R17+'[2]адм куйб'!R17+'[2]адм ордж'!R17+'[2]адм центр'!R17+'[2]градострой'!R17+'[2]гурт'!R17+'[2]защита нас'!R17+'[2]кжкх'!R15+'[2]коин'!R17+'[2]КСЗ'!R17+'[2]куми'!R17+'[2]спорт'!R17+'[2]удкх'!R17+'[2]укс'!R17+'[2]утис'!R17+'[2]совместные'!R17</f>
        <v>799600.07619</v>
      </c>
      <c r="S17" s="77">
        <f>'[2]адм города'!S17+'[2]адм зав'!S17+'[2]Адм Кузнецк'!S17+'[2]адм куйб'!S17+'[2]адм ордж'!S17+'[2]адм центр'!S17+'[2]градострой'!S17+'[2]гурт'!S17+'[2]защита нас'!S17+'[2]кжкх'!S15+'[2]коин'!S17+'[2]КСЗ'!S17+'[2]куми'!S17+'[2]спорт'!S17+'[2]удкх'!S17+'[2]укс'!S17+'[2]утис'!S17+'[2]совместные'!S17</f>
        <v>1548146.1589600001</v>
      </c>
      <c r="T17" s="77">
        <f>'[2]адм города'!T17+'[2]адм зав'!T17+'[2]Адм Кузнецк'!T17+'[2]адм куйб'!T17+'[2]адм ордж'!T17+'[2]адм центр'!T17+'[2]градострой'!T17+'[2]гурт'!T17+'[2]защита нас'!T17+'[2]кжкх'!T15+'[2]коин'!T17+'[2]КСЗ'!T17+'[2]куми'!T17+'[2]спорт'!T17+'[2]удкх'!T17+'[2]укс'!T17+'[2]утис'!T17+'[2]совместные'!T17</f>
        <v>4061865.4219600004</v>
      </c>
      <c r="U17" s="77">
        <f>'[2]адм города'!U17+'[2]адм зав'!U17+'[2]Адм Кузнецк'!U17+'[2]адм куйб'!U17+'[2]адм ордж'!U17+'[2]адм центр'!U17+'[2]градострой'!U17+'[2]гурт'!U17+'[2]защита нас'!U17+'[2]кжкх'!U15+'[2]коин'!U17+'[2]КСЗ'!U17+'[2]куми'!U17+'[2]спорт'!U17+'[2]удкх'!U17+'[2]укс'!U17+'[2]утис'!U17+'[2]совместные'!U17</f>
        <v>28857.760000000002</v>
      </c>
      <c r="V17" s="77">
        <f>'[2]адм города'!V17+'[2]адм зав'!V17+'[2]Адм Кузнецк'!V17+'[2]адм куйб'!V17+'[2]адм ордж'!V17+'[2]адм центр'!V17+'[2]градострой'!V17+'[2]гурт'!V17+'[2]защита нас'!V17+'[2]кжкх'!V15+'[2]коин'!V17+'[2]КСЗ'!V17+'[2]куми'!V17+'[2]спорт'!V17+'[2]удкх'!V17+'[2]укс'!V17+'[2]утис'!V17+'[2]совместные'!V17</f>
        <v>178410.36192999998</v>
      </c>
      <c r="W17" s="77">
        <f>'[2]адм города'!W17+'[2]адм зав'!W17+'[2]Адм Кузнецк'!W17+'[2]адм куйб'!W17+'[2]адм ордж'!W17+'[2]адм центр'!W17+'[2]градострой'!W17+'[2]гурт'!W17+'[2]защита нас'!W17+'[2]кжкх'!W15+'[2]коин'!W17+'[2]КСЗ'!W17+'[2]куми'!W17+'[2]спорт'!W17+'[2]удкх'!W17+'[2]укс'!W17+'[2]утис'!W17+'[2]совместные'!W17</f>
        <v>5557431.2964699995</v>
      </c>
      <c r="X17" s="77">
        <f>'[2]адм города'!X17+'[2]адм зав'!X17+'[2]Адм Кузнецк'!X17+'[2]адм куйб'!X17+'[2]адм ордж'!X17+'[2]адм центр'!X17+'[2]градострой'!X17+'[2]гурт'!X17+'[2]защита нас'!X17+'[2]кжкх'!X15+'[2]коин'!X17+'[2]КСЗ'!X17+'[2]куми'!X17+'[2]спорт'!X17+'[2]удкх'!X17+'[2]укс'!X17+'[2]утис'!X17+'[2]совместные'!X17</f>
        <v>631984.47524</v>
      </c>
      <c r="Y17" s="82">
        <f t="shared" si="6"/>
        <v>220195.88540000096</v>
      </c>
      <c r="Z17" s="74">
        <f t="shared" si="2"/>
        <v>3.435401350029437</v>
      </c>
      <c r="AA17" s="77">
        <f>'[2]адм города'!AA17+'[2]адм зав'!AA17+'[2]Адм Кузнецк'!AA17+'[2]адм куйб'!AA17+'[2]адм ордж'!AA17+'[2]адм центр'!AA17+'[2]градострой'!AA17+'[2]гурт'!AA17+'[2]защита нас'!AA17+'[2]кжкх'!AA15+'[2]коин'!AA17+'[2]КСЗ'!AA17+'[2]куми'!AA17+'[2]спорт'!AA17+'[2]удкх'!AA17+'[2]укс'!AA17+'[2]утис'!AA17+'[2]совместные'!AA17</f>
        <v>10</v>
      </c>
      <c r="AB17" s="77">
        <f>'[2]адм города'!AB17+'[2]адм зав'!AB17+'[2]Адм Кузнецк'!AB17+'[2]адм куйб'!AB17+'[2]адм ордж'!AB17+'[2]адм центр'!AB17+'[2]градострой'!AB17+'[2]гурт'!AB17+'[2]защита нас'!AB17+'[2]кжкх'!AB15+'[2]коин'!AB17+'[2]КСЗ'!AB17+'[2]куми'!AB17+'[2]спорт'!AB17+'[2]удкх'!AB17+'[2]укс'!AB17+'[2]утис'!AB17+'[2]совместные'!AB17</f>
        <v>8</v>
      </c>
    </row>
    <row r="18" spans="1:28" ht="12.75">
      <c r="A18" s="70" t="s">
        <v>29</v>
      </c>
      <c r="B18" s="75" t="s">
        <v>135</v>
      </c>
      <c r="C18" s="76">
        <f t="shared" si="3"/>
        <v>31</v>
      </c>
      <c r="D18" s="76">
        <f t="shared" si="3"/>
        <v>28</v>
      </c>
      <c r="E18" s="77">
        <f>'[2]адм города'!E18+'[2]адм зав'!E18+'[2]Адм Кузнецк'!E18+'[2]адм куйб'!E18+'[2]адм ордж'!E18+'[2]адм центр'!E18+'[2]градострой'!E18+'[2]гурт'!E18+'[2]защита нас'!E18+'[2]кжкх'!E16+'[2]коин'!E18+'[2]КСЗ'!E18+'[2]куми'!E18+'[2]спорт'!E18+'[2]удкх'!E18+'[2]укс'!E18+'[2]утис'!E18+'[2]совместные'!E18</f>
        <v>52</v>
      </c>
      <c r="F18" s="77">
        <f>'[2]адм города'!F18+'[2]адм зав'!F18+'[2]Адм Кузнецк'!F18+'[2]адм куйб'!F18+'[2]адм ордж'!F18+'[2]адм центр'!F18+'[2]градострой'!F18+'[2]гурт'!F18+'[2]защита нас'!F18+'[2]кжкх'!F16+'[2]коин'!F18+'[2]КСЗ'!F18+'[2]куми'!F18+'[2]спорт'!F18+'[2]удкх'!F18+'[2]укс'!F18+'[2]утис'!F18+'[2]совместные'!F18</f>
        <v>3</v>
      </c>
      <c r="G18" s="72">
        <f t="shared" si="0"/>
        <v>1.8571428571428572</v>
      </c>
      <c r="H18" s="77">
        <f>'[2]адм города'!H18+'[2]адм зав'!H18+'[2]Адм Кузнецк'!H18+'[2]адм куйб'!H18+'[2]адм ордж'!H18+'[2]адм центр'!H18+'[2]градострой'!H18+'[2]гурт'!H18+'[2]защита нас'!H18+'[2]кжкх'!H16+'[2]коин'!H18+'[2]КСЗ'!H18+'[2]куми'!H18+'[2]спорт'!H18+'[2]удкх'!H18+'[2]укс'!H18+'[2]утис'!H18+'[2]совместные'!H18</f>
        <v>31</v>
      </c>
      <c r="I18" s="78">
        <f t="shared" si="4"/>
        <v>28</v>
      </c>
      <c r="J18" s="77">
        <f>'[2]адм города'!J18+'[2]адм зав'!J18+'[2]Адм Кузнецк'!J18+'[2]адм куйб'!J18+'[2]адм ордж'!J18+'[2]адм центр'!J18+'[2]градострой'!J18+'[2]гурт'!J18+'[2]защита нас'!J18+'[2]кжкх'!J16+'[2]коин'!J18+'[2]КСЗ'!J18+'[2]куми'!J18+'[2]спорт'!J18+'[2]удкх'!J18+'[2]укс'!J18+'[2]утис'!J18+'[2]совместные'!J18</f>
        <v>12</v>
      </c>
      <c r="K18" s="77">
        <f>'[2]адм города'!K18+'[2]адм зав'!K18+'[2]Адм Кузнецк'!K18+'[2]адм куйб'!K18+'[2]адм ордж'!K18+'[2]адм центр'!K18+'[2]градострой'!K18+'[2]гурт'!K18+'[2]защита нас'!K18+'[2]кжкх'!K16+'[2]коин'!K18+'[2]КСЗ'!K18+'[2]куми'!K18+'[2]спорт'!K18+'[2]удкх'!K18+'[2]укс'!K18+'[2]утис'!K18+'[2]совместные'!K18</f>
        <v>0</v>
      </c>
      <c r="L18" s="77">
        <f>'[2]адм города'!L18+'[2]адм зав'!L18+'[2]Адм Кузнецк'!L18+'[2]адм куйб'!L18+'[2]адм ордж'!L18+'[2]адм центр'!L18+'[2]градострой'!L18+'[2]гурт'!L18+'[2]защита нас'!L18+'[2]кжкх'!L16+'[2]коин'!L18+'[2]КСЗ'!L18+'[2]куми'!L18+'[2]спорт'!L18+'[2]удкх'!L18+'[2]укс'!L18+'[2]утис'!L18+'[2]совместные'!L18</f>
        <v>14</v>
      </c>
      <c r="M18" s="77">
        <f>'[2]адм города'!M18+'[2]адм зав'!M18+'[2]Адм Кузнецк'!M18+'[2]адм куйб'!M18+'[2]адм ордж'!M18+'[2]адм центр'!M18+'[2]градострой'!M18+'[2]гурт'!M18+'[2]защита нас'!M18+'[2]кжкх'!M16+'[2]коин'!M18+'[2]КСЗ'!M18+'[2]куми'!M18+'[2]спорт'!M18+'[2]удкх'!M18+'[2]укс'!M18+'[2]утис'!M18+'[2]совместные'!M18</f>
        <v>0</v>
      </c>
      <c r="N18" s="77">
        <f>'[2]адм города'!N18+'[2]адм зав'!N18+'[2]Адм Кузнецк'!N18+'[2]адм куйб'!N18+'[2]адм ордж'!N18+'[2]адм центр'!N18+'[2]градострой'!N18+'[2]гурт'!N18+'[2]защита нас'!N18+'[2]кжкх'!N16+'[2]коин'!N18+'[2]КСЗ'!N18+'[2]куми'!N18+'[2]спорт'!N18+'[2]удкх'!N18+'[2]укс'!N18+'[2]утис'!N18+'[2]совместные'!N18</f>
        <v>2</v>
      </c>
      <c r="O18" s="80" t="s">
        <v>14</v>
      </c>
      <c r="P18" s="77">
        <f>'[2]адм города'!P18+'[2]адм зав'!P18+'[2]Адм Кузнецк'!P18+'[2]адм куйб'!P18+'[2]адм ордж'!P18+'[2]адм центр'!P18+'[2]градострой'!P18+'[2]гурт'!P18+'[2]защита нас'!P18+'[2]кжкх'!P16+'[2]коин'!P18+'[2]КСЗ'!P18+'[2]куми'!P18+'[2]спорт'!P18+'[2]удкх'!P18+'[2]укс'!P18+'[2]утис'!P18+'[2]совместные'!P18</f>
        <v>6623.693</v>
      </c>
      <c r="Q18" s="82">
        <f t="shared" si="5"/>
        <v>6446.184</v>
      </c>
      <c r="R18" s="77">
        <f>'[2]адм города'!R18+'[2]адм зав'!R18+'[2]Адм Кузнецк'!R18+'[2]адм куйб'!R18+'[2]адм ордж'!R18+'[2]адм центр'!R18+'[2]градострой'!R18+'[2]гурт'!R18+'[2]защита нас'!R18+'[2]кжкх'!R16+'[2]коин'!R18+'[2]КСЗ'!R18+'[2]куми'!R18+'[2]спорт'!R18+'[2]удкх'!R18+'[2]укс'!R18+'[2]утис'!R18+'[2]совместные'!R18</f>
        <v>2447.08</v>
      </c>
      <c r="S18" s="77">
        <f>'[2]адм города'!S18+'[2]адм зав'!S18+'[2]Адм Кузнецк'!S18+'[2]адм куйб'!S18+'[2]адм ордж'!S18+'[2]адм центр'!S18+'[2]градострой'!S18+'[2]гурт'!S18+'[2]защита нас'!S18+'[2]кжкх'!S16+'[2]коин'!S18+'[2]КСЗ'!S18+'[2]куми'!S18+'[2]спорт'!S18+'[2]удкх'!S18+'[2]укс'!S18+'[2]утис'!S18+'[2]совместные'!S18</f>
        <v>0</v>
      </c>
      <c r="T18" s="77">
        <f>'[2]адм города'!T18+'[2]адм зав'!T18+'[2]Адм Кузнецк'!T18+'[2]адм куйб'!T18+'[2]адм ордж'!T18+'[2]адм центр'!T18+'[2]градострой'!T18+'[2]гурт'!T18+'[2]защита нас'!T18+'[2]кжкх'!T16+'[2]коин'!T18+'[2]КСЗ'!T18+'[2]куми'!T18+'[2]спорт'!T18+'[2]удкх'!T18+'[2]укс'!T18+'[2]утис'!T18+'[2]совместные'!T18</f>
        <v>3642.384</v>
      </c>
      <c r="U18" s="77">
        <f>'[2]адм города'!U18+'[2]адм зав'!U18+'[2]Адм Кузнецк'!U18+'[2]адм куйб'!U18+'[2]адм ордж'!U18+'[2]адм центр'!U18+'[2]градострой'!U18+'[2]гурт'!U18+'[2]защита нас'!U18+'[2]кжкх'!U16+'[2]коин'!U18+'[2]КСЗ'!U18+'[2]куми'!U18+'[2]спорт'!U18+'[2]удкх'!U18+'[2]укс'!U18+'[2]утис'!U18+'[2]совместные'!U18</f>
        <v>0</v>
      </c>
      <c r="V18" s="77">
        <f>'[2]адм города'!V18+'[2]адм зав'!V18+'[2]Адм Кузнецк'!V18+'[2]адм куйб'!V18+'[2]адм ордж'!V18+'[2]адм центр'!V18+'[2]градострой'!V18+'[2]гурт'!V18+'[2]защита нас'!V18+'[2]кжкх'!V16+'[2]коин'!V18+'[2]КСЗ'!V18+'[2]куми'!V18+'[2]спорт'!V18+'[2]удкх'!V18+'[2]укс'!V18+'[2]утис'!V18+'[2]совместные'!V18</f>
        <v>356.72</v>
      </c>
      <c r="W18" s="77">
        <f>'[2]адм города'!W18+'[2]адм зав'!W18+'[2]Адм Кузнецк'!W18+'[2]адм куйб'!W18+'[2]адм ордж'!W18+'[2]адм центр'!W18+'[2]градострой'!W18+'[2]гурт'!W18+'[2]защита нас'!W18+'[2]кжкх'!W16+'[2]коин'!W18+'[2]КСЗ'!W18+'[2]куми'!W18+'[2]спорт'!W18+'[2]удкх'!W18+'[2]укс'!W18+'[2]утис'!W18+'[2]совместные'!W18</f>
        <v>3525.2200000000003</v>
      </c>
      <c r="X18" s="77">
        <f>'[2]адм города'!X18+'[2]адм зав'!X18+'[2]Адм Кузнецк'!X18+'[2]адм куйб'!X18+'[2]адм ордж'!X18+'[2]адм центр'!X18+'[2]градострой'!X18+'[2]гурт'!X18+'[2]защита нас'!X18+'[2]кжкх'!X16+'[2]коин'!X18+'[2]КСЗ'!X18+'[2]куми'!X18+'[2]спорт'!X18+'[2]удкх'!X18+'[2]укс'!X18+'[2]утис'!X18+'[2]совместные'!X18</f>
        <v>1947.307</v>
      </c>
      <c r="Y18" s="82">
        <f t="shared" si="6"/>
        <v>616.9369999999999</v>
      </c>
      <c r="Z18" s="74">
        <f t="shared" si="2"/>
        <v>10.13122008767931</v>
      </c>
      <c r="AA18" s="77">
        <f>'[2]адм города'!AA18+'[2]адм зав'!AA18+'[2]Адм Кузнецк'!AA18+'[2]адм куйб'!AA18+'[2]адм ордж'!AA18+'[2]адм центр'!AA18+'[2]градострой'!AA18+'[2]гурт'!AA18+'[2]защита нас'!AA18+'[2]кжкх'!AA16+'[2]коин'!AA18+'[2]КСЗ'!AA18+'[2]куми'!AA18+'[2]спорт'!AA18+'[2]удкх'!AA18+'[2]укс'!AA18+'[2]утис'!AA18+'[2]совместные'!AA18</f>
        <v>0</v>
      </c>
      <c r="AB18" s="77">
        <f>'[2]адм города'!AB18+'[2]адм зав'!AB18+'[2]Адм Кузнецк'!AB18+'[2]адм куйб'!AB18+'[2]адм ордж'!AB18+'[2]адм центр'!AB18+'[2]градострой'!AB18+'[2]гурт'!AB18+'[2]защита нас'!AB18+'[2]кжкх'!AB16+'[2]коин'!AB18+'[2]КСЗ'!AB18+'[2]куми'!AB18+'[2]спорт'!AB18+'[2]удкх'!AB18+'[2]укс'!AB18+'[2]утис'!AB18+'[2]совместные'!AB18</f>
        <v>0</v>
      </c>
    </row>
    <row r="19" spans="1:28" ht="22.5">
      <c r="A19" s="70" t="s">
        <v>30</v>
      </c>
      <c r="B19" s="75" t="s">
        <v>136</v>
      </c>
      <c r="C19" s="76">
        <f>H19</f>
        <v>0</v>
      </c>
      <c r="D19" s="76">
        <f t="shared" si="3"/>
        <v>0</v>
      </c>
      <c r="E19" s="77">
        <f>'[2]адм города'!E19+'[2]адм зав'!E19+'[2]Адм Кузнецк'!E19+'[2]адм куйб'!E19+'[2]адм ордж'!E19+'[2]адм центр'!E19+'[2]градострой'!E19+'[2]гурт'!E19+'[2]защита нас'!E19+'[2]кжкх'!E17+'[2]коин'!E19+'[2]КСЗ'!E19+'[2]куми'!E19+'[2]спорт'!E19+'[2]удкх'!E19+'[2]укс'!E19+'[2]утис'!E19+'[2]совместные'!E19</f>
        <v>0</v>
      </c>
      <c r="F19" s="77">
        <f>'[2]адм города'!F19+'[2]адм зав'!F19+'[2]Адм Кузнецк'!F19+'[2]адм куйб'!F19+'[2]адм ордж'!F19+'[2]адм центр'!F19+'[2]градострой'!F19+'[2]гурт'!F19+'[2]защита нас'!F19+'[2]кжкх'!F17+'[2]коин'!F19+'[2]КСЗ'!F19+'[2]куми'!F19+'[2]спорт'!F19+'[2]удкх'!F19+'[2]укс'!F19+'[2]утис'!F19+'[2]совместные'!F19</f>
        <v>0</v>
      </c>
      <c r="G19" s="72" t="e">
        <f t="shared" si="0"/>
        <v>#DIV/0!</v>
      </c>
      <c r="H19" s="77">
        <f>'[2]адм города'!H19+'[2]адм зав'!H19+'[2]Адм Кузнецк'!H19+'[2]адм куйб'!H19+'[2]адм ордж'!H19+'[2]адм центр'!H19+'[2]градострой'!H19+'[2]гурт'!H19+'[2]защита нас'!H19+'[2]кжкх'!H17+'[2]коин'!H19+'[2]КСЗ'!H19+'[2]куми'!H19+'[2]спорт'!H19+'[2]удкх'!H19+'[2]укс'!H19+'[2]утис'!H19+'[2]совместные'!H19</f>
        <v>0</v>
      </c>
      <c r="I19" s="78">
        <f t="shared" si="4"/>
        <v>0</v>
      </c>
      <c r="J19" s="77">
        <f>'[2]адм города'!J19+'[2]адм зав'!J19+'[2]Адм Кузнецк'!J19+'[2]адм куйб'!J19+'[2]адм ордж'!J19+'[2]адм центр'!J19+'[2]градострой'!J19+'[2]гурт'!J19+'[2]защита нас'!J19+'[2]кжкх'!J17+'[2]коин'!J19+'[2]КСЗ'!J19+'[2]куми'!J19+'[2]спорт'!J19+'[2]удкх'!J19+'[2]укс'!J19+'[2]утис'!J19+'[2]совместные'!J19</f>
        <v>0</v>
      </c>
      <c r="K19" s="77">
        <f>'[2]адм города'!K19+'[2]адм зав'!K19+'[2]Адм Кузнецк'!K19+'[2]адм куйб'!K19+'[2]адм ордж'!K19+'[2]адм центр'!K19+'[2]градострой'!K19+'[2]гурт'!K19+'[2]защита нас'!K19+'[2]кжкх'!K17+'[2]коин'!K19+'[2]КСЗ'!K19+'[2]куми'!K19+'[2]спорт'!K19+'[2]удкх'!K19+'[2]укс'!K19+'[2]утис'!K19+'[2]совместные'!K19</f>
        <v>0</v>
      </c>
      <c r="L19" s="77">
        <f>'[2]адм города'!L19+'[2]адм зав'!L19+'[2]Адм Кузнецк'!L19+'[2]адм куйб'!L19+'[2]адм ордж'!L19+'[2]адм центр'!L19+'[2]градострой'!L19+'[2]гурт'!L19+'[2]защита нас'!L19+'[2]кжкх'!L17+'[2]коин'!L19+'[2]КСЗ'!L19+'[2]куми'!L19+'[2]спорт'!L19+'[2]удкх'!L19+'[2]укс'!L19+'[2]утис'!L19+'[2]совместные'!L19</f>
        <v>0</v>
      </c>
      <c r="M19" s="77">
        <f>'[2]адм города'!M19+'[2]адм зав'!M19+'[2]Адм Кузнецк'!M19+'[2]адм куйб'!M19+'[2]адм ордж'!M19+'[2]адм центр'!M19+'[2]градострой'!M19+'[2]гурт'!M19+'[2]защита нас'!M19+'[2]кжкх'!M17+'[2]коин'!M19+'[2]КСЗ'!M19+'[2]куми'!M19+'[2]спорт'!M19+'[2]удкх'!M19+'[2]укс'!M19+'[2]утис'!M19+'[2]совместные'!M19</f>
        <v>0</v>
      </c>
      <c r="N19" s="77">
        <f>'[2]адм города'!N19+'[2]адм зав'!N19+'[2]Адм Кузнецк'!N19+'[2]адм куйб'!N19+'[2]адм ордж'!N19+'[2]адм центр'!N19+'[2]градострой'!N19+'[2]гурт'!N19+'[2]защита нас'!N19+'[2]кжкх'!N17+'[2]коин'!N19+'[2]КСЗ'!N19+'[2]куми'!N19+'[2]спорт'!N19+'[2]удкх'!N19+'[2]укс'!N19+'[2]утис'!N19+'[2]совместные'!N19</f>
        <v>0</v>
      </c>
      <c r="O19" s="80" t="s">
        <v>14</v>
      </c>
      <c r="P19" s="77">
        <f>'[2]адм города'!P19+'[2]адм зав'!P19+'[2]Адм Кузнецк'!P19+'[2]адм куйб'!P19+'[2]адм ордж'!P19+'[2]адм центр'!P19+'[2]градострой'!P19+'[2]гурт'!P19+'[2]защита нас'!P19+'[2]кжкх'!P17+'[2]коин'!P19+'[2]КСЗ'!P19+'[2]куми'!P19+'[2]спорт'!P19+'[2]удкх'!P19+'[2]укс'!P19+'[2]утис'!P19+'[2]совместные'!P19</f>
        <v>0</v>
      </c>
      <c r="Q19" s="82">
        <f t="shared" si="5"/>
        <v>0</v>
      </c>
      <c r="R19" s="77">
        <f>'[2]адм города'!R19+'[2]адм зав'!R19+'[2]Адм Кузнецк'!R19+'[2]адм куйб'!R19+'[2]адм ордж'!R19+'[2]адм центр'!R19+'[2]градострой'!R19+'[2]гурт'!R19+'[2]защита нас'!R19+'[2]кжкх'!R17+'[2]коин'!R19+'[2]КСЗ'!R19+'[2]куми'!R19+'[2]спорт'!R19+'[2]удкх'!R19+'[2]укс'!R19+'[2]утис'!R19+'[2]совместные'!R19</f>
        <v>0</v>
      </c>
      <c r="S19" s="77">
        <f>'[2]адм города'!S19+'[2]адм зав'!S19+'[2]Адм Кузнецк'!S19+'[2]адм куйб'!S19+'[2]адм ордж'!S19+'[2]адм центр'!S19+'[2]градострой'!S19+'[2]гурт'!S19+'[2]защита нас'!S19+'[2]кжкх'!S17+'[2]коин'!S19+'[2]КСЗ'!S19+'[2]куми'!S19+'[2]спорт'!S19+'[2]удкх'!S19+'[2]укс'!S19+'[2]утис'!S19+'[2]совместные'!S19</f>
        <v>0</v>
      </c>
      <c r="T19" s="77">
        <f>'[2]адм города'!T19+'[2]адм зав'!T19+'[2]Адм Кузнецк'!T19+'[2]адм куйб'!T19+'[2]адм ордж'!T19+'[2]адм центр'!T19+'[2]градострой'!T19+'[2]гурт'!T19+'[2]защита нас'!T19+'[2]кжкх'!T17+'[2]коин'!T19+'[2]КСЗ'!T19+'[2]куми'!T19+'[2]спорт'!T19+'[2]удкх'!T19+'[2]укс'!T19+'[2]утис'!T19+'[2]совместные'!T19</f>
        <v>0</v>
      </c>
      <c r="U19" s="77">
        <f>'[2]адм города'!U19+'[2]адм зав'!U19+'[2]Адм Кузнецк'!U19+'[2]адм куйб'!U19+'[2]адм ордж'!U19+'[2]адм центр'!U19+'[2]градострой'!U19+'[2]гурт'!U19+'[2]защита нас'!U19+'[2]кжкх'!U17+'[2]коин'!U19+'[2]КСЗ'!U19+'[2]куми'!U19+'[2]спорт'!U19+'[2]удкх'!U19+'[2]укс'!U19+'[2]утис'!U19+'[2]совместные'!U19</f>
        <v>0</v>
      </c>
      <c r="V19" s="77">
        <f>'[2]адм города'!V19+'[2]адм зав'!V19+'[2]Адм Кузнецк'!V19+'[2]адм куйб'!V19+'[2]адм ордж'!V19+'[2]адм центр'!V19+'[2]градострой'!V19+'[2]гурт'!V19+'[2]защита нас'!V19+'[2]кжкх'!V17+'[2]коин'!V19+'[2]КСЗ'!V19+'[2]куми'!V19+'[2]спорт'!V19+'[2]удкх'!V19+'[2]укс'!V19+'[2]утис'!V19+'[2]совместные'!V19</f>
        <v>0</v>
      </c>
      <c r="W19" s="77">
        <f>'[2]адм города'!W19+'[2]адм зав'!W19+'[2]Адм Кузнецк'!W19+'[2]адм куйб'!W19+'[2]адм ордж'!W19+'[2]адм центр'!W19+'[2]градострой'!W19+'[2]гурт'!W19+'[2]защита нас'!W19+'[2]кжкх'!W17+'[2]коин'!W19+'[2]КСЗ'!W19+'[2]куми'!W19+'[2]спорт'!W19+'[2]удкх'!W19+'[2]укс'!W19+'[2]утис'!W19+'[2]совместные'!W19</f>
        <v>0</v>
      </c>
      <c r="X19" s="77">
        <f>'[2]адм города'!X19+'[2]адм зав'!X19+'[2]Адм Кузнецк'!X19+'[2]адм куйб'!X19+'[2]адм ордж'!X19+'[2]адм центр'!X19+'[2]градострой'!X19+'[2]гурт'!X19+'[2]защита нас'!X19+'[2]кжкх'!X17+'[2]коин'!X19+'[2]КСЗ'!X19+'[2]куми'!X19+'[2]спорт'!X19+'[2]удкх'!X19+'[2]укс'!X19+'[2]утис'!X19+'[2]совместные'!X19</f>
        <v>0</v>
      </c>
      <c r="Y19" s="82">
        <f t="shared" si="6"/>
        <v>0</v>
      </c>
      <c r="Z19" s="74" t="e">
        <f t="shared" si="2"/>
        <v>#DIV/0!</v>
      </c>
      <c r="AA19" s="77">
        <f>'[2]адм города'!AA19+'[2]адм зав'!AA19+'[2]Адм Кузнецк'!AA19+'[2]адм куйб'!AA19+'[2]адм ордж'!AA19+'[2]адм центр'!AA19+'[2]градострой'!AA19+'[2]гурт'!AA19+'[2]защита нас'!AA19+'[2]кжкх'!AA17+'[2]коин'!AA19+'[2]КСЗ'!AA19+'[2]куми'!AA19+'[2]спорт'!AA19+'[2]удкх'!AA19+'[2]укс'!AA19+'[2]утис'!AA19+'[2]совместные'!AA19</f>
        <v>0</v>
      </c>
      <c r="AB19" s="77">
        <f>'[2]адм города'!AB19+'[2]адм зав'!AB19+'[2]Адм Кузнецк'!AB19+'[2]адм куйб'!AB19+'[2]адм ордж'!AB19+'[2]адм центр'!AB19+'[2]градострой'!AB19+'[2]гурт'!AB19+'[2]защита нас'!AB19+'[2]кжкх'!AB17+'[2]коин'!AB19+'[2]КСЗ'!AB19+'[2]куми'!AB19+'[2]спорт'!AB19+'[2]удкх'!AB19+'[2]укс'!AB19+'[2]утис'!AB19+'[2]совместные'!AB19</f>
        <v>0</v>
      </c>
    </row>
    <row r="20" spans="1:28" s="6" customFormat="1" ht="18.75" customHeight="1">
      <c r="A20" s="98" t="s">
        <v>137</v>
      </c>
      <c r="B20" s="9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91"/>
      <c r="W20" s="91"/>
      <c r="X20" s="91"/>
      <c r="Y20" s="91"/>
      <c r="Z20" s="91"/>
      <c r="AA20" s="91"/>
      <c r="AB20" s="91"/>
    </row>
    <row r="21" spans="1:28" s="6" customFormat="1" ht="21.75" customHeight="1">
      <c r="A21" s="23" t="s">
        <v>6</v>
      </c>
      <c r="B21" s="21" t="s">
        <v>33</v>
      </c>
      <c r="C21" s="76">
        <f>H21</f>
        <v>343</v>
      </c>
      <c r="D21" s="76">
        <f>I21</f>
        <v>338</v>
      </c>
      <c r="E21" s="77">
        <f>'[2]адм города'!E21+'[2]адм зав'!E21+'[2]Адм Кузнецк'!E21+'[2]адм куйб'!E21+'[2]адм ордж'!E21+'[2]адм центр'!E21+'[2]градострой'!E21+'[2]гурт'!E21+'[2]защита нас'!E21+'[2]кжкх'!E19+'[2]коин'!E21+'[2]КСЗ'!E21+'[2]куми'!E21+'[2]спорт'!E21+'[2]удкх'!E21+'[2]укс'!E21+'[2]утис'!E21+'[2]совместные'!E21</f>
        <v>854</v>
      </c>
      <c r="F21" s="77">
        <f>'[2]адм города'!F21+'[2]адм зав'!F21+'[2]Адм Кузнецк'!F21+'[2]адм куйб'!F21+'[2]адм ордж'!F21+'[2]адм центр'!F21+'[2]градострой'!F21+'[2]гурт'!F21+'[2]защита нас'!F21+'[2]кжкх'!F19+'[2]коин'!F21+'[2]КСЗ'!F21+'[2]куми'!F21+'[2]спорт'!F21+'[2]удкх'!F21+'[2]укс'!F21+'[2]утис'!F21+'[2]совместные'!F21</f>
        <v>41</v>
      </c>
      <c r="G21" s="72">
        <f>E21/I21</f>
        <v>2.526627218934911</v>
      </c>
      <c r="H21" s="77">
        <f>'[2]адм города'!H21+'[2]адм зав'!H21+'[2]Адм Кузнецк'!H21+'[2]адм куйб'!H21+'[2]адм ордж'!H21+'[2]адм центр'!H21+'[2]градострой'!H21+'[2]гурт'!H21+'[2]защита нас'!H21+'[2]кжкх'!H19+'[2]коин'!H21+'[2]КСЗ'!H21+'[2]куми'!H21+'[2]спорт'!H21+'[2]удкх'!H21+'[2]укс'!H21+'[2]утис'!H21+'[2]совместные'!H21</f>
        <v>343</v>
      </c>
      <c r="I21" s="78">
        <f>SUM(J21:N21)</f>
        <v>338</v>
      </c>
      <c r="J21" s="77">
        <f>'[2]адм города'!J21+'[2]адм зав'!J21+'[2]Адм Кузнецк'!J21+'[2]адм куйб'!J21+'[2]адм ордж'!J21+'[2]адм центр'!J21+'[2]градострой'!J21+'[2]гурт'!J21+'[2]защита нас'!J21+'[2]кжкх'!J19+'[2]коин'!J21+'[2]КСЗ'!J21+'[2]куми'!J21+'[2]спорт'!J21+'[2]удкх'!J21+'[2]укс'!J21+'[2]утис'!J21+'[2]совместные'!J21</f>
        <v>189</v>
      </c>
      <c r="K21" s="77">
        <f>'[2]адм города'!K21+'[2]адм зав'!K21+'[2]Адм Кузнецк'!K21+'[2]адм куйб'!K21+'[2]адм ордж'!K21+'[2]адм центр'!K21+'[2]градострой'!K21+'[2]гурт'!K21+'[2]защита нас'!K21+'[2]кжкх'!K19+'[2]коин'!K21+'[2]КСЗ'!K21+'[2]куми'!K21+'[2]спорт'!K21+'[2]удкх'!K21+'[2]укс'!K21+'[2]утис'!K21+'[2]совместные'!K21</f>
        <v>15</v>
      </c>
      <c r="L21" s="77">
        <f>'[2]адм города'!L21+'[2]адм зав'!L21+'[2]Адм Кузнецк'!L21+'[2]адм куйб'!L21+'[2]адм ордж'!L21+'[2]адм центр'!L21+'[2]градострой'!L21+'[2]гурт'!L21+'[2]защита нас'!L21+'[2]кжкх'!L19+'[2]коин'!L21+'[2]КСЗ'!L21+'[2]куми'!L21+'[2]спорт'!L21+'[2]удкх'!L21+'[2]укс'!L21+'[2]утис'!L21+'[2]совместные'!L21</f>
        <v>90</v>
      </c>
      <c r="M21" s="77">
        <f>'[2]адм города'!M21+'[2]адм зав'!M21+'[2]Адм Кузнецк'!M21+'[2]адм куйб'!M21+'[2]адм ордж'!M21+'[2]адм центр'!M21+'[2]градострой'!M21+'[2]гурт'!M21+'[2]защита нас'!M21+'[2]кжкх'!M19+'[2]коин'!M21+'[2]КСЗ'!M21+'[2]куми'!M21+'[2]спорт'!M21+'[2]удкх'!M21+'[2]укс'!M21+'[2]утис'!M21+'[2]совместные'!M21</f>
        <v>2</v>
      </c>
      <c r="N21" s="77">
        <f>'[2]адм города'!N21+'[2]адм зав'!N21+'[2]Адм Кузнецк'!N21+'[2]адм куйб'!N21+'[2]адм ордж'!N21+'[2]адм центр'!N21+'[2]градострой'!N21+'[2]гурт'!N21+'[2]защита нас'!N21+'[2]кжкх'!N19+'[2]коин'!N21+'[2]КСЗ'!N21+'[2]куми'!N21+'[2]спорт'!N21+'[2]удкх'!N21+'[2]укс'!N21+'[2]утис'!N21+'[2]совместные'!N21</f>
        <v>42</v>
      </c>
      <c r="O21" s="80">
        <v>92</v>
      </c>
      <c r="P21" s="131">
        <f>'[2]адм города'!P21+'[2]адм зав'!P21+'[2]Адм Кузнецк'!P21+'[2]адм куйб'!P21+'[2]адм ордж'!P21+'[2]адм центр'!P21+'[2]градострой'!P21+'[2]гурт'!P21+'[2]защита нас'!P21+'[2]кжкх'!P19+'[2]коин'!P21+'[2]КСЗ'!P21+'[2]куми'!P21+'[2]спорт'!P21+'[2]удкх'!P21+'[2]укс'!P21+'[2]утис'!P21+'[2]совместные'!P21</f>
        <v>5169690.376310001</v>
      </c>
      <c r="Q21" s="82">
        <f>SUM(R21:V21)</f>
        <v>5161516.41621</v>
      </c>
      <c r="R21" s="131">
        <f>'[2]адм города'!R21+'[2]адм зав'!R21+'[2]Адм Кузнецк'!R21+'[2]адм куйб'!R21+'[2]адм ордж'!R21+'[2]адм центр'!R21+'[2]градострой'!R21+'[2]гурт'!R21+'[2]защита нас'!R21+'[2]кжкх'!R19+'[2]коин'!R21+'[2]КСЗ'!R21+'[2]куми'!R21+'[2]спорт'!R21+'[2]удкх'!R21+'[2]укс'!R21+'[2]утис'!R21+'[2]совместные'!R21</f>
        <v>704531.72201</v>
      </c>
      <c r="S21" s="131">
        <f>'[2]адм города'!S21+'[2]адм зав'!S21+'[2]Адм Кузнецк'!S21+'[2]адм куйб'!S21+'[2]адм ордж'!S21+'[2]адм центр'!S21+'[2]градострой'!S21+'[2]гурт'!S21+'[2]защита нас'!S21+'[2]кжкх'!S19+'[2]коин'!S21+'[2]КСЗ'!S21+'[2]куми'!S21+'[2]спорт'!S21+'[2]удкх'!S21+'[2]укс'!S21+'[2]утис'!S21+'[2]совместные'!S21</f>
        <v>1548146.1559600001</v>
      </c>
      <c r="T21" s="131">
        <f>'[2]адм города'!T21+'[2]адм зав'!T21+'[2]Адм Кузнецк'!T21+'[2]адм куйб'!T21+'[2]адм ордж'!T21+'[2]адм центр'!T21+'[2]градострой'!T21+'[2]гурт'!T21+'[2]защита нас'!T21+'[2]кжкх'!T19+'[2]коин'!T21+'[2]КСЗ'!T21+'[2]куми'!T21+'[2]спорт'!T21+'[2]удкх'!T21+'[2]укс'!T21+'[2]утис'!T21+'[2]совместные'!T21</f>
        <v>2748482.06806</v>
      </c>
      <c r="U21" s="131">
        <f>'[2]адм города'!U21+'[2]адм зав'!U21+'[2]Адм Кузнецк'!U21+'[2]адм куйб'!U21+'[2]адм ордж'!U21+'[2]адм центр'!U21+'[2]градострой'!U21+'[2]гурт'!U21+'[2]защита нас'!U21+'[2]кжкх'!U19+'[2]коин'!U21+'[2]КСЗ'!U21+'[2]куми'!U21+'[2]спорт'!U21+'[2]удкх'!U21+'[2]укс'!U21+'[2]утис'!U21+'[2]совместные'!U21</f>
        <v>28857.760000000002</v>
      </c>
      <c r="V21" s="131">
        <f>'[2]адм города'!V21+'[2]адм зав'!V21+'[2]Адм Кузнецк'!V21+'[2]адм куйб'!V21+'[2]адм ордж'!V21+'[2]адм центр'!V21+'[2]градострой'!V21+'[2]гурт'!V21+'[2]защита нас'!V21+'[2]кжкх'!V19+'[2]коин'!V21+'[2]КСЗ'!V21+'[2]куми'!V21+'[2]спорт'!V21+'[2]удкх'!V21+'[2]укс'!V21+'[2]утис'!V21+'[2]совместные'!V21</f>
        <v>131498.71018</v>
      </c>
      <c r="W21" s="131">
        <f>'[2]адм города'!W21+'[2]адм зав'!W21+'[2]Адм Кузнецк'!W21+'[2]адм куйб'!W21+'[2]адм ордж'!W21+'[2]адм центр'!W21+'[2]градострой'!W21+'[2]гурт'!W21+'[2]защита нас'!W21+'[2]кжкх'!W19+'[2]коин'!W21+'[2]КСЗ'!W21+'[2]куми'!W21+'[2]спорт'!W21+'[2]удкх'!W21+'[2]укс'!W21+'[2]утис'!W21+'[2]совместные'!W21</f>
        <v>4283376.1789299995</v>
      </c>
      <c r="X21" s="131">
        <f>'[2]адм города'!X21+'[2]адм зав'!X21+'[2]Адм Кузнецк'!X21+'[2]адм куйб'!X21+'[2]адм ордж'!X21+'[2]адм центр'!X21+'[2]градострой'!X21+'[2]гурт'!X21+'[2]защита нас'!X21+'[2]кжкх'!X19+'[2]коин'!X21+'[2]КСЗ'!X21+'[2]куми'!X21+'[2]спорт'!X21+'[2]удкх'!X21+'[2]укс'!X21+'[2]утис'!X21+'[2]совместные'!X21</f>
        <v>542959.5909</v>
      </c>
      <c r="Y21" s="82">
        <f>(R21+S21+T21)-(X21+W21)</f>
        <v>174824.17620000057</v>
      </c>
      <c r="Z21" s="74">
        <f>100-((X21+W21)/(R21+S21+T21)*100)</f>
        <v>3.4956725656970633</v>
      </c>
      <c r="AA21" s="77">
        <f>'[2]адм города'!AA21+'[2]адм зав'!AA21+'[2]Адм Кузнецк'!AA21+'[2]адм куйб'!AA21+'[2]адм ордж'!AA21+'[2]адм центр'!AA21+'[2]градострой'!AA21+'[2]гурт'!AA21+'[2]защита нас'!AA21+'[2]кжкх'!AA19+'[2]коин'!AA21+'[2]КСЗ'!AA21+'[2]куми'!AA21+'[2]спорт'!AA21+'[2]удкх'!AA21+'[2]укс'!AA21+'[2]утис'!AA21+'[2]совместные'!AA21</f>
        <v>9</v>
      </c>
      <c r="AB21" s="77">
        <f>'[2]адм города'!AB21+'[2]адм зав'!AB21+'[2]Адм Кузнецк'!AB21+'[2]адм куйб'!AB21+'[2]адм ордж'!AB21+'[2]адм центр'!AB21+'[2]градострой'!AB21+'[2]гурт'!AB21+'[2]защита нас'!AB21+'[2]кжкх'!AB19+'[2]коин'!AB21+'[2]КСЗ'!AB21+'[2]куми'!AB21+'[2]спорт'!AB21+'[2]удкх'!AB21+'[2]укс'!AB21+'[2]утис'!AB21+'[2]совместные'!AB21</f>
        <v>7</v>
      </c>
    </row>
    <row r="22" spans="10:16" ht="12.75">
      <c r="J22" s="85"/>
      <c r="K22" s="85"/>
      <c r="L22" s="85"/>
      <c r="M22" s="85"/>
      <c r="N22" s="85"/>
      <c r="O22" s="85"/>
      <c r="P22" s="85"/>
    </row>
    <row r="23" s="155" customFormat="1" ht="12.75"/>
    <row r="24" spans="1:18" ht="12.75">
      <c r="A24" s="153" t="s">
        <v>46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="155" customFormat="1" ht="12.75">
      <c r="A25" s="155" t="s">
        <v>145</v>
      </c>
    </row>
    <row r="26" spans="1:23" s="88" customFormat="1" ht="29.25" customHeight="1">
      <c r="A26" s="154" t="s">
        <v>152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87"/>
      <c r="W26" s="87"/>
    </row>
    <row r="27" spans="1:18" s="19" customFormat="1" ht="12.75">
      <c r="A27" s="152" t="s">
        <v>139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49"/>
    </row>
    <row r="28" spans="1:18" s="35" customFormat="1" ht="12.75">
      <c r="A28" s="146" t="s">
        <v>107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49"/>
    </row>
    <row r="29" spans="1:17" s="6" customFormat="1" ht="12.75">
      <c r="A29" s="146" t="s">
        <v>84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7" s="6" customFormat="1" ht="12.75">
      <c r="A30" s="146" t="s">
        <v>85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</row>
    <row r="31" spans="1:23" s="88" customFormat="1" ht="12.75">
      <c r="A31" s="117" t="s">
        <v>140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 s="88" customFormat="1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87"/>
      <c r="W32" s="87"/>
    </row>
    <row r="33" spans="1:26" ht="15.75">
      <c r="A33" s="89" t="s">
        <v>105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15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1:12" s="6" customFormat="1" ht="15.75">
      <c r="A35" s="147" t="s">
        <v>16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</row>
    <row r="36" spans="1:7" s="6" customFormat="1" ht="15.75">
      <c r="A36" s="5"/>
      <c r="E36" s="134" t="s">
        <v>4</v>
      </c>
      <c r="F36" s="134"/>
      <c r="G36" s="7"/>
    </row>
    <row r="37" s="6" customFormat="1" ht="12.75">
      <c r="B37" s="19"/>
    </row>
    <row r="38" ht="12.75">
      <c r="A38" s="34" t="s">
        <v>21</v>
      </c>
    </row>
  </sheetData>
  <sheetProtection formatCells="0" formatColumns="0" formatRows="0"/>
  <mergeCells count="39">
    <mergeCell ref="H4:P4"/>
    <mergeCell ref="E5:O5"/>
    <mergeCell ref="E6:O6"/>
    <mergeCell ref="A27:Q27"/>
    <mergeCell ref="A28:Q28"/>
    <mergeCell ref="A29:Q29"/>
    <mergeCell ref="A24:R24"/>
    <mergeCell ref="A26:U26"/>
    <mergeCell ref="A25:IV25"/>
    <mergeCell ref="A23:IV23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A32:U32"/>
    <mergeCell ref="A30:Q30"/>
    <mergeCell ref="A35:L35"/>
    <mergeCell ref="A9:A11"/>
    <mergeCell ref="B9:B11"/>
    <mergeCell ref="C9:D10"/>
    <mergeCell ref="E9:F10"/>
    <mergeCell ref="G9:G11"/>
    <mergeCell ref="H9:N9"/>
    <mergeCell ref="Z1:AA1"/>
    <mergeCell ref="B2:U2"/>
    <mergeCell ref="I3:O3"/>
    <mergeCell ref="E36:F36"/>
    <mergeCell ref="AA9:AA11"/>
    <mergeCell ref="C7:J7"/>
    <mergeCell ref="Y10:Y11"/>
    <mergeCell ref="Z10:Z11"/>
    <mergeCell ref="O9:O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AE14" sqref="AE14"/>
    </sheetView>
  </sheetViews>
  <sheetFormatPr defaultColWidth="9.140625" defaultRowHeight="12.75"/>
  <cols>
    <col min="1" max="1" width="6.28125" style="24" customWidth="1"/>
    <col min="2" max="2" width="25.421875" style="25" customWidth="1"/>
    <col min="3" max="3" width="10.28125" style="25" customWidth="1"/>
    <col min="4" max="4" width="7.140625" style="25" customWidth="1"/>
    <col min="5" max="5" width="8.00390625" style="25" customWidth="1"/>
    <col min="6" max="6" width="7.140625" style="25" customWidth="1"/>
    <col min="7" max="7" width="8.421875" style="25" customWidth="1"/>
    <col min="8" max="8" width="7.8515625" style="25" customWidth="1"/>
    <col min="9" max="9" width="5.8515625" style="25" customWidth="1"/>
    <col min="10" max="10" width="8.8515625" style="25" customWidth="1"/>
    <col min="11" max="11" width="7.57421875" style="25" customWidth="1"/>
    <col min="12" max="12" width="6.7109375" style="25" customWidth="1"/>
    <col min="13" max="13" width="6.00390625" style="25" customWidth="1"/>
    <col min="14" max="15" width="6.421875" style="25" customWidth="1"/>
    <col min="16" max="16" width="7.7109375" style="25" customWidth="1"/>
    <col min="17" max="17" width="8.140625" style="25" customWidth="1"/>
    <col min="18" max="18" width="8.421875" style="25" customWidth="1"/>
    <col min="19" max="19" width="10.140625" style="25" customWidth="1"/>
    <col min="20" max="20" width="11.28125" style="25" customWidth="1"/>
    <col min="21" max="21" width="9.28125" style="25" customWidth="1"/>
    <col min="22" max="22" width="9.8515625" style="25" customWidth="1"/>
    <col min="23" max="23" width="8.421875" style="25" customWidth="1"/>
    <col min="24" max="24" width="11.28125" style="25" customWidth="1"/>
    <col min="25" max="25" width="10.57421875" style="25" customWidth="1"/>
    <col min="26" max="26" width="10.421875" style="25" customWidth="1"/>
    <col min="27" max="27" width="13.00390625" style="25" customWidth="1"/>
    <col min="28" max="28" width="12.00390625" style="25" customWidth="1"/>
    <col min="29" max="29" width="9.421875" style="25" customWidth="1"/>
    <col min="30" max="30" width="9.140625" style="25" customWidth="1"/>
    <col min="31" max="31" width="18.00390625" style="25" customWidth="1"/>
    <col min="32" max="16384" width="9.140625" style="25" customWidth="1"/>
  </cols>
  <sheetData>
    <row r="1" spans="1:27" s="6" customFormat="1" ht="12.75" customHeight="1">
      <c r="A1" s="8"/>
      <c r="Z1" s="134" t="s">
        <v>65</v>
      </c>
      <c r="AA1" s="134"/>
    </row>
    <row r="2" spans="1:23" s="11" customFormat="1" ht="15.75">
      <c r="A2" s="10"/>
      <c r="B2" s="135" t="s">
        <v>166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1:24" s="13" customFormat="1" ht="15.75" customHeight="1">
      <c r="A3" s="12"/>
      <c r="D3" s="14"/>
      <c r="E3" s="14"/>
      <c r="F3" s="14"/>
      <c r="G3" s="14"/>
      <c r="H3" s="14"/>
      <c r="I3" s="14"/>
      <c r="J3" s="14" t="s">
        <v>15</v>
      </c>
      <c r="K3" s="136" t="s">
        <v>173</v>
      </c>
      <c r="L3" s="136"/>
      <c r="M3" s="136"/>
      <c r="N3" s="136"/>
      <c r="O3" s="136"/>
      <c r="P3" s="136"/>
      <c r="Q3" s="136"/>
      <c r="R3" s="14"/>
      <c r="S3" s="14"/>
      <c r="T3" s="14"/>
      <c r="U3" s="14"/>
      <c r="V3" s="14"/>
      <c r="W3" s="14"/>
      <c r="X3" s="14"/>
    </row>
    <row r="4" spans="1:24" s="11" customFormat="1" ht="15" customHeight="1">
      <c r="A4" s="10"/>
      <c r="B4" s="15"/>
      <c r="C4" s="15"/>
      <c r="D4" s="15"/>
      <c r="E4" s="15"/>
      <c r="F4" s="15"/>
      <c r="G4" s="15"/>
      <c r="H4" s="15"/>
      <c r="I4" s="15"/>
      <c r="J4" s="149" t="s">
        <v>3</v>
      </c>
      <c r="K4" s="149"/>
      <c r="L4" s="149"/>
      <c r="M4" s="149"/>
      <c r="N4" s="149"/>
      <c r="O4" s="149"/>
      <c r="P4" s="149"/>
      <c r="Q4" s="149"/>
      <c r="R4" s="149"/>
      <c r="S4" s="15"/>
      <c r="T4" s="15"/>
      <c r="U4" s="15"/>
      <c r="V4" s="15"/>
      <c r="W4" s="15"/>
      <c r="X4" s="15"/>
    </row>
    <row r="5" spans="1:28" s="62" customFormat="1" ht="15.75" customHeight="1">
      <c r="A5" s="61"/>
      <c r="B5" s="63"/>
      <c r="C5" s="63"/>
      <c r="D5" s="140"/>
      <c r="E5" s="140"/>
      <c r="F5" s="140"/>
      <c r="G5" s="140"/>
      <c r="H5" s="140"/>
      <c r="I5" s="140"/>
      <c r="J5" s="140"/>
      <c r="K5" s="140"/>
      <c r="L5" s="64"/>
      <c r="M5" s="64"/>
      <c r="N5" s="64"/>
      <c r="O5" s="64"/>
      <c r="P5" s="64"/>
      <c r="Q5" s="64"/>
      <c r="R5" s="64"/>
      <c r="S5" s="64"/>
      <c r="T5" s="64"/>
      <c r="U5" s="64"/>
      <c r="V5" s="63"/>
      <c r="W5" s="63"/>
      <c r="X5" s="63"/>
      <c r="Y5" s="63"/>
      <c r="Z5" s="63"/>
      <c r="AA5" s="63"/>
      <c r="AB5" s="11" t="s">
        <v>31</v>
      </c>
    </row>
    <row r="6" spans="1:27" s="62" customFormat="1" ht="12.75">
      <c r="A6" s="6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31" ht="21.75" customHeight="1">
      <c r="A7" s="148" t="s">
        <v>1</v>
      </c>
      <c r="B7" s="141" t="s">
        <v>66</v>
      </c>
      <c r="C7" s="160" t="s">
        <v>67</v>
      </c>
      <c r="D7" s="144" t="s">
        <v>34</v>
      </c>
      <c r="E7" s="144"/>
      <c r="F7" s="144" t="s">
        <v>89</v>
      </c>
      <c r="G7" s="144"/>
      <c r="H7" s="144" t="s">
        <v>19</v>
      </c>
      <c r="I7" s="144" t="s">
        <v>18</v>
      </c>
      <c r="J7" s="144"/>
      <c r="K7" s="144"/>
      <c r="L7" s="144"/>
      <c r="M7" s="144"/>
      <c r="N7" s="144"/>
      <c r="O7" s="144"/>
      <c r="P7" s="137" t="s">
        <v>26</v>
      </c>
      <c r="Q7" s="144" t="s">
        <v>83</v>
      </c>
      <c r="R7" s="144"/>
      <c r="S7" s="144"/>
      <c r="T7" s="144"/>
      <c r="U7" s="144"/>
      <c r="V7" s="144"/>
      <c r="W7" s="144"/>
      <c r="X7" s="137" t="s">
        <v>44</v>
      </c>
      <c r="Y7" s="144" t="s">
        <v>45</v>
      </c>
      <c r="Z7" s="141" t="s">
        <v>0</v>
      </c>
      <c r="AA7" s="141"/>
      <c r="AB7" s="137" t="s">
        <v>90</v>
      </c>
      <c r="AC7" s="137" t="s">
        <v>91</v>
      </c>
      <c r="AD7" s="156" t="s">
        <v>68</v>
      </c>
      <c r="AE7" s="156" t="s">
        <v>109</v>
      </c>
    </row>
    <row r="8" spans="1:31" ht="12.75">
      <c r="A8" s="148"/>
      <c r="B8" s="141"/>
      <c r="C8" s="160"/>
      <c r="D8" s="144"/>
      <c r="E8" s="144"/>
      <c r="F8" s="144"/>
      <c r="G8" s="144"/>
      <c r="H8" s="144"/>
      <c r="I8" s="144" t="s">
        <v>35</v>
      </c>
      <c r="J8" s="144" t="s">
        <v>36</v>
      </c>
      <c r="K8" s="144" t="s">
        <v>12</v>
      </c>
      <c r="L8" s="144"/>
      <c r="M8" s="144"/>
      <c r="N8" s="144"/>
      <c r="O8" s="144"/>
      <c r="P8" s="138"/>
      <c r="Q8" s="144" t="s">
        <v>35</v>
      </c>
      <c r="R8" s="144" t="s">
        <v>36</v>
      </c>
      <c r="S8" s="144" t="s">
        <v>12</v>
      </c>
      <c r="T8" s="144"/>
      <c r="U8" s="144"/>
      <c r="V8" s="144"/>
      <c r="W8" s="144"/>
      <c r="X8" s="138"/>
      <c r="Y8" s="144"/>
      <c r="Z8" s="141" t="s">
        <v>31</v>
      </c>
      <c r="AA8" s="142" t="s">
        <v>13</v>
      </c>
      <c r="AB8" s="138"/>
      <c r="AC8" s="138"/>
      <c r="AD8" s="157"/>
      <c r="AE8" s="157"/>
    </row>
    <row r="9" spans="1:31" ht="101.25" customHeight="1">
      <c r="A9" s="148"/>
      <c r="B9" s="141"/>
      <c r="C9" s="160"/>
      <c r="D9" s="65" t="s">
        <v>35</v>
      </c>
      <c r="E9" s="65" t="s">
        <v>39</v>
      </c>
      <c r="F9" s="65" t="s">
        <v>38</v>
      </c>
      <c r="G9" s="65" t="s">
        <v>92</v>
      </c>
      <c r="H9" s="144"/>
      <c r="I9" s="144"/>
      <c r="J9" s="144"/>
      <c r="K9" s="65" t="s">
        <v>27</v>
      </c>
      <c r="L9" s="65" t="s">
        <v>93</v>
      </c>
      <c r="M9" s="65" t="s">
        <v>94</v>
      </c>
      <c r="N9" s="65" t="s">
        <v>95</v>
      </c>
      <c r="O9" s="65" t="s">
        <v>96</v>
      </c>
      <c r="P9" s="139"/>
      <c r="Q9" s="144"/>
      <c r="R9" s="144"/>
      <c r="S9" s="65" t="s">
        <v>97</v>
      </c>
      <c r="T9" s="65" t="s">
        <v>98</v>
      </c>
      <c r="U9" s="65" t="s">
        <v>99</v>
      </c>
      <c r="V9" s="65" t="s">
        <v>100</v>
      </c>
      <c r="W9" s="65" t="s">
        <v>101</v>
      </c>
      <c r="X9" s="139"/>
      <c r="Y9" s="144"/>
      <c r="Z9" s="141"/>
      <c r="AA9" s="143"/>
      <c r="AB9" s="139"/>
      <c r="AC9" s="139"/>
      <c r="AD9" s="158"/>
      <c r="AE9" s="158"/>
    </row>
    <row r="10" spans="1:31" s="69" customFormat="1" ht="30" customHeight="1">
      <c r="A10" s="66">
        <v>1</v>
      </c>
      <c r="B10" s="30">
        <v>2</v>
      </c>
      <c r="C10" s="30" t="s">
        <v>108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67" t="s">
        <v>106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67" t="s">
        <v>102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67" t="s">
        <v>103</v>
      </c>
      <c r="AA10" s="67" t="s">
        <v>104</v>
      </c>
      <c r="AB10" s="68">
        <v>27</v>
      </c>
      <c r="AC10" s="68">
        <v>28</v>
      </c>
      <c r="AD10" s="68">
        <v>29</v>
      </c>
      <c r="AE10" s="68">
        <v>30</v>
      </c>
    </row>
    <row r="11" spans="1:31" ht="21">
      <c r="A11" s="70" t="s">
        <v>5</v>
      </c>
      <c r="B11" s="71" t="s">
        <v>125</v>
      </c>
      <c r="C11" s="92">
        <f>SUM(C12:C14)</f>
        <v>300</v>
      </c>
      <c r="D11" s="50">
        <f>SUM(D12:D14)</f>
        <v>108</v>
      </c>
      <c r="E11" s="50">
        <f>SUM(E12:E14)</f>
        <v>113</v>
      </c>
      <c r="F11" s="50">
        <f>SUM(F12:F14)</f>
        <v>322</v>
      </c>
      <c r="G11" s="50">
        <f>SUM(G12:G14)</f>
        <v>10</v>
      </c>
      <c r="H11" s="72">
        <f>F11/J11</f>
        <v>2.849557522123894</v>
      </c>
      <c r="I11" s="50">
        <f aca="true" t="shared" si="0" ref="I11:Z11">SUM(I12:I14)</f>
        <v>108</v>
      </c>
      <c r="J11" s="50">
        <f t="shared" si="0"/>
        <v>113</v>
      </c>
      <c r="K11" s="50">
        <f t="shared" si="0"/>
        <v>84</v>
      </c>
      <c r="L11" s="50">
        <f t="shared" si="0"/>
        <v>1</v>
      </c>
      <c r="M11" s="50">
        <f t="shared" si="0"/>
        <v>14</v>
      </c>
      <c r="N11" s="50">
        <f t="shared" si="0"/>
        <v>0</v>
      </c>
      <c r="O11" s="50">
        <f t="shared" si="0"/>
        <v>14</v>
      </c>
      <c r="P11" s="50">
        <f t="shared" si="0"/>
        <v>46</v>
      </c>
      <c r="Q11" s="73">
        <f t="shared" si="0"/>
        <v>198574.61</v>
      </c>
      <c r="R11" s="73">
        <f t="shared" si="0"/>
        <v>202476.97</v>
      </c>
      <c r="S11" s="73">
        <f t="shared" si="0"/>
        <v>133064.01</v>
      </c>
      <c r="T11" s="73">
        <f t="shared" si="0"/>
        <v>110.08</v>
      </c>
      <c r="U11" s="73">
        <f t="shared" si="0"/>
        <v>17395.56</v>
      </c>
      <c r="V11" s="73">
        <f t="shared" si="0"/>
        <v>0</v>
      </c>
      <c r="W11" s="73">
        <f t="shared" si="0"/>
        <v>51907.32</v>
      </c>
      <c r="X11" s="73">
        <f t="shared" si="0"/>
        <v>17505.09</v>
      </c>
      <c r="Y11" s="73">
        <f t="shared" si="0"/>
        <v>97220.25</v>
      </c>
      <c r="Z11" s="73">
        <f t="shared" si="0"/>
        <v>35844.31</v>
      </c>
      <c r="AA11" s="74">
        <f>100-((Y11+X11)/(S11+T11+U11)*100)</f>
        <v>23.8058001728768</v>
      </c>
      <c r="AB11" s="50">
        <f>SUM(AB12:AB14)</f>
        <v>0</v>
      </c>
      <c r="AC11" s="50">
        <f>SUM(AC12:AC14)</f>
        <v>1</v>
      </c>
      <c r="AD11" s="50">
        <f>SUM(AD12:AD14)</f>
        <v>0</v>
      </c>
      <c r="AE11" s="93"/>
    </row>
    <row r="12" spans="1:31" ht="12.75">
      <c r="A12" s="70" t="s">
        <v>7</v>
      </c>
      <c r="B12" s="75" t="s">
        <v>132</v>
      </c>
      <c r="C12" s="75"/>
      <c r="D12" s="76">
        <f aca="true" t="shared" si="1" ref="D12:E14">I12</f>
        <v>0</v>
      </c>
      <c r="E12" s="76">
        <f t="shared" si="1"/>
        <v>0</v>
      </c>
      <c r="F12" s="77"/>
      <c r="G12" s="77"/>
      <c r="H12" s="72" t="e">
        <f>F12/J12</f>
        <v>#DIV/0!</v>
      </c>
      <c r="I12" s="77"/>
      <c r="J12" s="78">
        <f>SUM(K12:O12)</f>
        <v>0</v>
      </c>
      <c r="K12" s="79"/>
      <c r="L12" s="79"/>
      <c r="M12" s="79"/>
      <c r="N12" s="79"/>
      <c r="O12" s="79"/>
      <c r="P12" s="80"/>
      <c r="Q12" s="81"/>
      <c r="R12" s="82">
        <f>SUM(S12:W12)</f>
        <v>0</v>
      </c>
      <c r="S12" s="81"/>
      <c r="T12" s="81"/>
      <c r="U12" s="81"/>
      <c r="V12" s="81"/>
      <c r="W12" s="81"/>
      <c r="X12" s="81"/>
      <c r="Y12" s="81"/>
      <c r="Z12" s="82">
        <f>(S12+T12+U12)-(Y12+X12)</f>
        <v>0</v>
      </c>
      <c r="AA12" s="74" t="e">
        <f>100-((Y12+X12)/(S12+T12+U12)*100)</f>
        <v>#DIV/0!</v>
      </c>
      <c r="AB12" s="83"/>
      <c r="AC12" s="83"/>
      <c r="AD12" s="83"/>
      <c r="AE12" s="83"/>
    </row>
    <row r="13" spans="1:31" ht="22.5">
      <c r="A13" s="70" t="s">
        <v>8</v>
      </c>
      <c r="B13" s="75" t="s">
        <v>133</v>
      </c>
      <c r="C13" s="75"/>
      <c r="D13" s="76"/>
      <c r="E13" s="76"/>
      <c r="F13" s="77"/>
      <c r="G13" s="77"/>
      <c r="H13" s="72"/>
      <c r="I13" s="77"/>
      <c r="J13" s="78"/>
      <c r="K13" s="79"/>
      <c r="L13" s="79"/>
      <c r="M13" s="79"/>
      <c r="N13" s="79"/>
      <c r="O13" s="79"/>
      <c r="P13" s="80"/>
      <c r="Q13" s="81"/>
      <c r="R13" s="82"/>
      <c r="S13" s="81"/>
      <c r="T13" s="81"/>
      <c r="U13" s="81"/>
      <c r="V13" s="81"/>
      <c r="W13" s="81"/>
      <c r="X13" s="81"/>
      <c r="Y13" s="81"/>
      <c r="Z13" s="82"/>
      <c r="AA13" s="74"/>
      <c r="AB13" s="83"/>
      <c r="AC13" s="83"/>
      <c r="AD13" s="83"/>
      <c r="AE13" s="83"/>
    </row>
    <row r="14" spans="1:31" ht="12.75">
      <c r="A14" s="70" t="s">
        <v>9</v>
      </c>
      <c r="B14" s="99" t="s">
        <v>123</v>
      </c>
      <c r="C14" s="75">
        <v>300</v>
      </c>
      <c r="D14" s="76">
        <f t="shared" si="1"/>
        <v>108</v>
      </c>
      <c r="E14" s="76">
        <f t="shared" si="1"/>
        <v>113</v>
      </c>
      <c r="F14" s="84">
        <v>322</v>
      </c>
      <c r="G14" s="77">
        <v>10</v>
      </c>
      <c r="H14" s="72">
        <f>F14/J14</f>
        <v>2.849557522123894</v>
      </c>
      <c r="I14" s="77">
        <v>108</v>
      </c>
      <c r="J14" s="78">
        <f>SUM(K14:O14)</f>
        <v>113</v>
      </c>
      <c r="K14" s="79">
        <v>84</v>
      </c>
      <c r="L14" s="79">
        <v>1</v>
      </c>
      <c r="M14" s="79">
        <v>14</v>
      </c>
      <c r="N14" s="79">
        <v>0</v>
      </c>
      <c r="O14" s="79">
        <v>14</v>
      </c>
      <c r="P14" s="80">
        <v>46</v>
      </c>
      <c r="Q14" s="81">
        <v>198574.61</v>
      </c>
      <c r="R14" s="82">
        <f>SUM(S14:W14)</f>
        <v>202476.97</v>
      </c>
      <c r="S14" s="81">
        <v>133064.01</v>
      </c>
      <c r="T14" s="81">
        <v>110.08</v>
      </c>
      <c r="U14" s="81">
        <v>17395.56</v>
      </c>
      <c r="V14" s="81">
        <v>0</v>
      </c>
      <c r="W14" s="81">
        <v>51907.32</v>
      </c>
      <c r="X14" s="81">
        <v>17505.09</v>
      </c>
      <c r="Y14" s="81">
        <v>97220.25</v>
      </c>
      <c r="Z14" s="82">
        <f>(S14+T14+U14)-(Y14+X14)</f>
        <v>35844.31</v>
      </c>
      <c r="AA14" s="74">
        <f>100-((Y14+X14)/(S14+T14+U14)*100)</f>
        <v>23.8058001728768</v>
      </c>
      <c r="AB14" s="83">
        <v>0</v>
      </c>
      <c r="AC14" s="83">
        <v>1</v>
      </c>
      <c r="AD14" s="83">
        <v>0</v>
      </c>
      <c r="AE14" s="83"/>
    </row>
    <row r="15" spans="11:17" ht="12.75">
      <c r="K15" s="85"/>
      <c r="L15" s="85"/>
      <c r="M15" s="85"/>
      <c r="N15" s="85"/>
      <c r="O15" s="85"/>
      <c r="P15" s="85"/>
      <c r="Q15" s="85"/>
    </row>
    <row r="16" spans="11:17" ht="12.75">
      <c r="K16" s="85"/>
      <c r="L16" s="85"/>
      <c r="M16" s="85"/>
      <c r="N16" s="85"/>
      <c r="O16" s="85"/>
      <c r="P16" s="85"/>
      <c r="Q16" s="85"/>
    </row>
    <row r="17" spans="1:19" ht="12.75">
      <c r="A17" s="153" t="s">
        <v>46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</row>
    <row r="18" spans="1:19" ht="12.75">
      <c r="A18" s="54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24" s="88" customFormat="1" ht="29.25" customHeight="1">
      <c r="A19" s="154" t="s">
        <v>164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87"/>
      <c r="X19" s="87"/>
    </row>
    <row r="20" spans="1:24" s="88" customFormat="1" ht="12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87"/>
      <c r="X20" s="87"/>
    </row>
    <row r="21" spans="1:27" ht="15.75">
      <c r="A21" s="89" t="s">
        <v>105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16" ht="12.7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1:13" s="6" customFormat="1" ht="15.75">
      <c r="A23" s="159" t="s">
        <v>16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</row>
    <row r="24" spans="1:8" s="6" customFormat="1" ht="15.75">
      <c r="A24" s="5"/>
      <c r="F24" s="134" t="s">
        <v>4</v>
      </c>
      <c r="G24" s="134"/>
      <c r="H24" s="7"/>
    </row>
    <row r="25" s="6" customFormat="1" ht="12.75">
      <c r="A25" s="20" t="s">
        <v>21</v>
      </c>
    </row>
    <row r="26" spans="2:3" s="6" customFormat="1" ht="12.75">
      <c r="B26" s="19"/>
      <c r="C26" s="19"/>
    </row>
    <row r="35" ht="12" customHeight="1"/>
  </sheetData>
  <sheetProtection formatCells="0" formatColumns="0" formatRows="0"/>
  <mergeCells count="34"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Y7:Y9"/>
    <mergeCell ref="Z7:AA7"/>
    <mergeCell ref="AD7:AD9"/>
    <mergeCell ref="AE7:AE9"/>
    <mergeCell ref="AB7:AB9"/>
    <mergeCell ref="D5:K5"/>
    <mergeCell ref="AA8:AA9"/>
    <mergeCell ref="P7:P9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41"/>
  <sheetViews>
    <sheetView zoomScalePageLayoutView="0" workbookViewId="0" topLeftCell="A4">
      <selection activeCell="R25" sqref="R25"/>
    </sheetView>
  </sheetViews>
  <sheetFormatPr defaultColWidth="9.140625" defaultRowHeight="12.75"/>
  <cols>
    <col min="1" max="1" width="7.00390625" style="24" customWidth="1"/>
    <col min="2" max="2" width="38.7109375" style="25" customWidth="1"/>
    <col min="3" max="3" width="9.8515625" style="25" customWidth="1"/>
    <col min="4" max="4" width="11.7109375" style="25" customWidth="1"/>
    <col min="5" max="5" width="12.140625" style="25" customWidth="1"/>
    <col min="6" max="6" width="11.28125" style="25" customWidth="1"/>
    <col min="7" max="7" width="13.28125" style="25" customWidth="1"/>
    <col min="8" max="8" width="10.28125" style="25" customWidth="1"/>
    <col min="9" max="13" width="9.140625" style="25" customWidth="1"/>
    <col min="14" max="14" width="14.140625" style="25" customWidth="1"/>
    <col min="15" max="15" width="13.00390625" style="25" customWidth="1"/>
    <col min="16" max="16" width="16.421875" style="25" customWidth="1"/>
    <col min="17" max="17" width="11.57421875" style="25" customWidth="1"/>
    <col min="18" max="18" width="9.8515625" style="25" customWidth="1"/>
    <col min="19" max="19" width="10.140625" style="25" customWidth="1"/>
    <col min="20" max="23" width="9.140625" style="25" customWidth="1"/>
    <col min="24" max="24" width="11.00390625" style="25" customWidth="1"/>
    <col min="25" max="25" width="9.140625" style="25" customWidth="1"/>
    <col min="26" max="26" width="20.421875" style="25" customWidth="1"/>
    <col min="27" max="16384" width="9.140625" style="25" customWidth="1"/>
  </cols>
  <sheetData>
    <row r="2" ht="12.75" customHeight="1"/>
    <row r="3" spans="1:14" ht="18" customHeight="1">
      <c r="A3" s="27"/>
      <c r="B3" s="178" t="s">
        <v>167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29" customFormat="1" ht="15.75">
      <c r="A4" s="28" t="s">
        <v>15</v>
      </c>
      <c r="B4" s="179" t="s">
        <v>173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</row>
    <row r="5" spans="2:14" s="29" customFormat="1" ht="15" customHeight="1">
      <c r="B5" s="180" t="s">
        <v>170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7" ht="12.75">
      <c r="A6" s="31"/>
      <c r="B6" s="32"/>
      <c r="C6" s="33"/>
      <c r="D6" s="33"/>
      <c r="E6" s="33"/>
      <c r="F6" s="33"/>
      <c r="G6" s="33"/>
    </row>
    <row r="7" spans="1:26" ht="20.25" customHeight="1">
      <c r="A7" s="162" t="s">
        <v>2</v>
      </c>
      <c r="B7" s="165" t="s">
        <v>37</v>
      </c>
      <c r="C7" s="174" t="s">
        <v>153</v>
      </c>
      <c r="D7" s="181"/>
      <c r="E7" s="181"/>
      <c r="F7" s="165" t="s">
        <v>86</v>
      </c>
      <c r="G7" s="165"/>
      <c r="H7" s="165"/>
      <c r="I7" s="165"/>
      <c r="J7" s="165"/>
      <c r="K7" s="165"/>
      <c r="L7" s="165"/>
      <c r="M7" s="165"/>
      <c r="N7" s="165"/>
      <c r="O7" s="165"/>
      <c r="P7" s="165" t="s">
        <v>110</v>
      </c>
      <c r="Q7" s="165"/>
      <c r="R7" s="165"/>
      <c r="S7" s="165"/>
      <c r="T7" s="166" t="s">
        <v>111</v>
      </c>
      <c r="U7" s="166" t="s">
        <v>112</v>
      </c>
      <c r="V7" s="174" t="s">
        <v>127</v>
      </c>
      <c r="W7" s="175"/>
      <c r="X7" s="167" t="s">
        <v>128</v>
      </c>
      <c r="Y7" s="168"/>
      <c r="Z7" s="171" t="s">
        <v>129</v>
      </c>
    </row>
    <row r="8" spans="1:26" ht="18.75" customHeight="1">
      <c r="A8" s="163"/>
      <c r="B8" s="165"/>
      <c r="C8" s="176"/>
      <c r="D8" s="182"/>
      <c r="E8" s="182"/>
      <c r="F8" s="165" t="s">
        <v>38</v>
      </c>
      <c r="G8" s="165"/>
      <c r="H8" s="165" t="s">
        <v>77</v>
      </c>
      <c r="I8" s="165"/>
      <c r="J8" s="165" t="s">
        <v>78</v>
      </c>
      <c r="K8" s="165"/>
      <c r="L8" s="165" t="s">
        <v>79</v>
      </c>
      <c r="M8" s="165"/>
      <c r="N8" s="165" t="s">
        <v>154</v>
      </c>
      <c r="O8" s="165" t="s">
        <v>155</v>
      </c>
      <c r="P8" s="165" t="s">
        <v>113</v>
      </c>
      <c r="Q8" s="165" t="s">
        <v>114</v>
      </c>
      <c r="R8" s="165" t="s">
        <v>115</v>
      </c>
      <c r="S8" s="165" t="s">
        <v>116</v>
      </c>
      <c r="T8" s="166"/>
      <c r="U8" s="166"/>
      <c r="V8" s="176"/>
      <c r="W8" s="177"/>
      <c r="X8" s="169"/>
      <c r="Y8" s="170"/>
      <c r="Z8" s="172"/>
    </row>
    <row r="9" spans="1:26" ht="102.75" customHeight="1">
      <c r="A9" s="164"/>
      <c r="B9" s="165"/>
      <c r="C9" s="96" t="s">
        <v>38</v>
      </c>
      <c r="D9" s="109" t="s">
        <v>75</v>
      </c>
      <c r="E9" s="109" t="s">
        <v>49</v>
      </c>
      <c r="F9" s="109" t="s">
        <v>156</v>
      </c>
      <c r="G9" s="109" t="s">
        <v>157</v>
      </c>
      <c r="H9" s="96" t="s">
        <v>158</v>
      </c>
      <c r="I9" s="96" t="s">
        <v>159</v>
      </c>
      <c r="J9" s="96" t="s">
        <v>158</v>
      </c>
      <c r="K9" s="96" t="s">
        <v>159</v>
      </c>
      <c r="L9" s="96" t="s">
        <v>158</v>
      </c>
      <c r="M9" s="96" t="s">
        <v>159</v>
      </c>
      <c r="N9" s="165"/>
      <c r="O9" s="165"/>
      <c r="P9" s="165"/>
      <c r="Q9" s="165"/>
      <c r="R9" s="165"/>
      <c r="S9" s="165"/>
      <c r="T9" s="166"/>
      <c r="U9" s="166"/>
      <c r="V9" s="112" t="s">
        <v>55</v>
      </c>
      <c r="W9" s="112" t="s">
        <v>130</v>
      </c>
      <c r="X9" s="112" t="s">
        <v>55</v>
      </c>
      <c r="Y9" s="112" t="s">
        <v>130</v>
      </c>
      <c r="Z9" s="173"/>
    </row>
    <row r="10" spans="1:26" ht="12.75">
      <c r="A10" s="107" t="s">
        <v>5</v>
      </c>
      <c r="B10" s="95" t="s">
        <v>6</v>
      </c>
      <c r="C10" s="95" t="s">
        <v>10</v>
      </c>
      <c r="D10" s="95" t="s">
        <v>11</v>
      </c>
      <c r="E10" s="95" t="s">
        <v>20</v>
      </c>
      <c r="F10" s="113" t="s">
        <v>88</v>
      </c>
      <c r="G10" s="113" t="s">
        <v>80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113">
        <v>13</v>
      </c>
      <c r="N10" s="113">
        <v>14</v>
      </c>
      <c r="O10" s="113">
        <v>15</v>
      </c>
      <c r="P10" s="113">
        <v>16</v>
      </c>
      <c r="Q10" s="113">
        <v>17</v>
      </c>
      <c r="R10" s="113">
        <v>18</v>
      </c>
      <c r="S10" s="113">
        <v>19</v>
      </c>
      <c r="T10" s="113">
        <v>20</v>
      </c>
      <c r="U10" s="113">
        <v>21</v>
      </c>
      <c r="V10" s="114">
        <v>22</v>
      </c>
      <c r="W10" s="114">
        <v>23</v>
      </c>
      <c r="X10" s="114">
        <v>24</v>
      </c>
      <c r="Y10" s="114">
        <v>25</v>
      </c>
      <c r="Z10" s="114">
        <v>26</v>
      </c>
    </row>
    <row r="11" spans="1:26" ht="21">
      <c r="A11" s="101" t="s">
        <v>5</v>
      </c>
      <c r="B11" s="102" t="s">
        <v>76</v>
      </c>
      <c r="C11" s="103">
        <f aca="true" t="shared" si="0" ref="C11:Z11">SUM(C12:C16)</f>
        <v>1162</v>
      </c>
      <c r="D11" s="103">
        <f t="shared" si="0"/>
        <v>825</v>
      </c>
      <c r="E11" s="103">
        <f t="shared" si="0"/>
        <v>4</v>
      </c>
      <c r="F11" s="130">
        <f>SUM(F12:F16)</f>
        <v>678191.37219</v>
      </c>
      <c r="G11" s="103">
        <f t="shared" si="0"/>
        <v>1991702.2186799997</v>
      </c>
      <c r="H11" s="103">
        <f t="shared" si="0"/>
        <v>665646.0761899999</v>
      </c>
      <c r="I11" s="103">
        <f t="shared" si="0"/>
        <v>1987301.09371</v>
      </c>
      <c r="J11" s="103">
        <f t="shared" si="0"/>
        <v>12545.296</v>
      </c>
      <c r="K11" s="103">
        <f t="shared" si="0"/>
        <v>4401.124970000001</v>
      </c>
      <c r="L11" s="103">
        <f t="shared" si="0"/>
        <v>0</v>
      </c>
      <c r="M11" s="103">
        <f t="shared" si="0"/>
        <v>0</v>
      </c>
      <c r="N11" s="103">
        <f t="shared" si="0"/>
        <v>214119.60314</v>
      </c>
      <c r="O11" s="103">
        <f t="shared" si="0"/>
        <v>1543903.74734</v>
      </c>
      <c r="P11" s="103">
        <f t="shared" si="0"/>
        <v>55583.930369999995</v>
      </c>
      <c r="Q11" s="103">
        <f t="shared" si="0"/>
        <v>380</v>
      </c>
      <c r="R11" s="103">
        <f t="shared" si="0"/>
        <v>1</v>
      </c>
      <c r="S11" s="103">
        <f t="shared" si="0"/>
        <v>0</v>
      </c>
      <c r="T11" s="103">
        <f t="shared" si="0"/>
        <v>47</v>
      </c>
      <c r="U11" s="103">
        <f t="shared" si="0"/>
        <v>6274.847819999999</v>
      </c>
      <c r="V11" s="103">
        <f t="shared" si="0"/>
        <v>262</v>
      </c>
      <c r="W11" s="103">
        <f t="shared" si="0"/>
        <v>38147.24585000001</v>
      </c>
      <c r="X11" s="103">
        <f t="shared" si="0"/>
        <v>0</v>
      </c>
      <c r="Y11" s="103">
        <f t="shared" si="0"/>
        <v>0</v>
      </c>
      <c r="Z11" s="103">
        <f t="shared" si="0"/>
        <v>0</v>
      </c>
    </row>
    <row r="12" spans="1:26" ht="12.75">
      <c r="A12" s="95" t="s">
        <v>7</v>
      </c>
      <c r="B12" s="75" t="s">
        <v>132</v>
      </c>
      <c r="C12" s="30">
        <f>'[1]адм города'!C12+'[1]адм зав'!C12+'[1]адм ильин'!C12+'[1]адм кузнецк'!C12+'[1]адм куйб'!C12+'[1]адм ордж'!C12+'[1]адм центр'!C12+'[1]градострой'!C12+'[1]защита нас'!C12+'[1]кгк'!C12+'[1]кжкх'!C12+'[1]коин'!C12+'[1]коос'!C12+'[1]ксз'!C12+'[1]куми'!C12+'[1]снд'!C12+'[1]спорт'!C12+'[1]удкх'!C12+'[1]укс'!C12+'[1]упр культ'!C12+'[1]упр  опеки'!C12+'[1]утис'!C12+'[1]финупр'!C12</f>
        <v>1</v>
      </c>
      <c r="D12" s="30">
        <f>'[1]адм города'!D12+'[1]адм зав'!D12+'[1]адм ильин'!D12+'[1]адм кузнецк'!D12+'[1]адм куйб'!D12+'[1]адм ордж'!D12+'[1]адм центр'!D12+'[1]градострой'!D12+'[1]защита нас'!D12+'[1]кгк'!D12+'[1]кжкх'!D12+'[1]коин'!D12+'[1]коос'!D12+'[1]ксз'!D12+'[1]куми'!D12+'[1]снд'!D12+'[1]спорт'!D12+'[1]удкх'!D12+'[1]укс'!D12+'[1]упр культ'!D12+'[1]упр  опеки'!D12+'[1]утис'!D12+'[1]финупр'!D12</f>
        <v>0</v>
      </c>
      <c r="E12" s="30">
        <f>'[1]адм города'!E12+'[1]адм зав'!E12+'[1]адм ильин'!E12+'[1]адм кузнецк'!E12+'[1]адм куйб'!E12+'[1]адм ордж'!E12+'[1]адм центр'!E12+'[1]градострой'!E12+'[1]защита нас'!E12+'[1]кгк'!E12+'[1]кжкх'!E12+'[1]коин'!E12+'[1]коос'!E12+'[1]ксз'!E12+'[1]куми'!E12+'[1]снд'!E12+'[1]спорт'!E12+'[1]удкх'!E12+'[1]укс'!E12+'[1]упр культ'!E12+'[1]упр  опеки'!E12+'[1]утис'!E12+'[1]финупр'!E12</f>
        <v>0</v>
      </c>
      <c r="F12" s="130">
        <f>SUM(H12,J12,L12)</f>
        <v>83787.78</v>
      </c>
      <c r="G12" s="103">
        <f aca="true" t="shared" si="1" ref="F12:G16">SUM(I12,K12,M12)</f>
        <v>50941.95</v>
      </c>
      <c r="H12" s="129">
        <f>'[1]адм города'!H12+'[1]адм зав'!H12+'[1]адм ильин'!H12+'[1]адм кузнецк'!H12+'[1]адм куйб'!H12+'[1]адм ордж'!H12+'[1]адм центр'!H12+'[1]градострой'!H12+'[1]защита нас'!H12+'[1]кгк'!H12+'[1]кжкх'!H12+'[1]коин'!H12+'[1]коос'!H12+'[1]ксз'!H12+'[1]куми'!H12+'[1]снд'!H12+'[1]спорт'!H12+'[1]удкх'!H12+'[1]укс'!H12+'[1]упр культ'!H12+'[1]упр  опеки'!H12+'[1]утис'!H12+'[1]финупр'!H12</f>
        <v>83787.78</v>
      </c>
      <c r="I12" s="129">
        <f>'[1]адм города'!I12+'[1]адм зав'!I12+'[1]адм ильин'!I12+'[1]адм кузнецк'!I12+'[1]адм куйб'!I12+'[1]адм ордж'!I12+'[1]адм центр'!I12+'[1]градострой'!I12+'[1]защита нас'!I12+'[1]кгк'!I12+'[1]кжкх'!I12+'[1]коин'!I12+'[1]коос'!I12+'[1]ксз'!I12+'[1]куми'!I12+'[1]снд'!I12+'[1]спорт'!I12+'[1]удкх'!I12+'[1]укс'!I12+'[1]упр культ'!I12+'[1]упр  опеки'!I12+'[1]утис'!I12+'[1]финупр'!I12</f>
        <v>50941.95</v>
      </c>
      <c r="J12" s="129">
        <f>'[1]адм города'!J12+'[1]адм зав'!J12+'[1]адм ильин'!J12+'[1]адм кузнецк'!J12+'[1]адм куйб'!J12+'[1]адм ордж'!J12+'[1]адм центр'!J12+'[1]градострой'!J12+'[1]защита нас'!J12+'[1]кгк'!J12+'[1]кжкх'!J12+'[1]коин'!J12+'[1]коос'!J12+'[1]ксз'!J12+'[1]куми'!J12+'[1]снд'!J12+'[1]спорт'!J12+'[1]удкх'!J12+'[1]укс'!J12+'[1]упр культ'!J12+'[1]упр  опеки'!J12+'[1]утис'!J12+'[1]финупр'!J12</f>
        <v>0</v>
      </c>
      <c r="K12" s="129">
        <f>'[1]адм города'!K12+'[1]адм зав'!K12+'[1]адм ильин'!K12+'[1]адм кузнецк'!K12+'[1]адм куйб'!K12+'[1]адм ордж'!K12+'[1]адм центр'!K12+'[1]градострой'!K12+'[1]защита нас'!K12+'[1]кгк'!K12+'[1]кжкх'!K12+'[1]коин'!K12+'[1]коос'!K12+'[1]ксз'!K12+'[1]куми'!K12+'[1]снд'!K12+'[1]спорт'!K12+'[1]удкх'!K12+'[1]укс'!K12+'[1]упр культ'!K12+'[1]упр  опеки'!K12+'[1]утис'!K12+'[1]финупр'!K12</f>
        <v>0</v>
      </c>
      <c r="L12" s="129">
        <f>'[1]адм города'!L12+'[1]адм зав'!L12+'[1]адм ильин'!L12+'[1]адм кузнецк'!L12+'[1]адм куйб'!L12+'[1]адм ордж'!L12+'[1]адм центр'!L12+'[1]градострой'!L12+'[1]защита нас'!L12+'[1]кгк'!L12+'[1]кжкх'!L12+'[1]коин'!L12+'[1]коос'!L12+'[1]ксз'!L12+'[1]куми'!L12+'[1]снд'!L12+'[1]спорт'!L12+'[1]удкх'!L12+'[1]укс'!L12+'[1]упр культ'!L12+'[1]упр  опеки'!L12+'[1]утис'!L12+'[1]финупр'!L12</f>
        <v>0</v>
      </c>
      <c r="M12" s="129">
        <f>'[1]адм города'!M12+'[1]адм зав'!M12+'[1]адм ильин'!M12+'[1]адм кузнецк'!M12+'[1]адм куйб'!M12+'[1]адм ордж'!M12+'[1]адм центр'!M12+'[1]градострой'!M12+'[1]защита нас'!M12+'[1]кгк'!M12+'[1]кжкх'!M12+'[1]коин'!M12+'[1]коос'!M12+'[1]ксз'!M12+'[1]куми'!M12+'[1]снд'!M12+'[1]спорт'!M12+'[1]удкх'!M12+'[1]укс'!M12+'[1]упр культ'!M12+'[1]упр  опеки'!M12+'[1]утис'!M12+'[1]финупр'!M12</f>
        <v>0</v>
      </c>
      <c r="N12" s="129">
        <f>'[1]адм города'!N12+'[1]адм зав'!N12+'[1]адм ильин'!N12+'[1]адм кузнецк'!N12+'[1]адм куйб'!N12+'[1]адм ордж'!N12+'[1]адм центр'!N12+'[1]градострой'!N12+'[1]защита нас'!N12+'[1]кгк'!N12+'[1]кжкх'!N12+'[1]коин'!N12+'[1]коос'!N12+'[1]ксз'!N12+'[1]куми'!N12+'[1]снд'!N12+'[1]спорт'!N12+'[1]удкх'!N12+'[1]укс'!N12+'[1]упр культ'!N12+'[1]упр  опеки'!N12+'[1]утис'!N12+'[1]финупр'!N12</f>
        <v>4427.23</v>
      </c>
      <c r="O12" s="129">
        <f>'[1]адм города'!O12+'[1]адм зав'!O12+'[1]адм ильин'!O12+'[1]адм кузнецк'!O12+'[1]адм куйб'!O12+'[1]адм ордж'!O12+'[1]адм центр'!O12+'[1]градострой'!O12+'[1]защита нас'!O12+'[1]кгк'!O12+'[1]кжкх'!O12+'[1]коин'!O12+'[1]коос'!O12+'[1]ксз'!O12+'[1]куми'!O12+'[1]снд'!O12+'[1]спорт'!O12+'[1]удкх'!O12+'[1]укс'!O12+'[1]упр культ'!O12+'[1]упр  опеки'!O12+'[1]утис'!O12+'[1]финупр'!O12</f>
        <v>0</v>
      </c>
      <c r="P12" s="129">
        <f>'[1]адм города'!P12+'[1]адм зав'!P12+'[1]адм ильин'!P12+'[1]адм кузнецк'!P12+'[1]адм куйб'!P12+'[1]адм ордж'!P12+'[1]адм центр'!P12+'[1]градострой'!P12+'[1]защита нас'!P12+'[1]кгк'!P12+'[1]кжкх'!P12+'[1]коин'!P12+'[1]коос'!P12+'[1]ксз'!P12+'[1]куми'!P12+'[1]снд'!P12+'[1]спорт'!P12+'[1]удкх'!P12+'[1]укс'!P12+'[1]упр культ'!P12+'[1]упр  опеки'!P12+'[1]утис'!P12+'[1]финупр'!P12</f>
        <v>0</v>
      </c>
      <c r="Q12" s="30">
        <f>'[1]адм города'!Q12+'[1]адм зав'!Q12+'[1]адм ильин'!Q12+'[1]адм кузнецк'!Q12+'[1]адм куйб'!Q12+'[1]адм ордж'!Q12+'[1]адм центр'!Q12+'[1]градострой'!Q12+'[1]защита нас'!Q12+'[1]кгк'!Q12+'[1]кжкх'!Q12+'[1]коин'!Q12+'[1]коос'!Q12+'[1]ксз'!Q12+'[1]куми'!Q12+'[1]снд'!Q12+'[1]спорт'!Q12+'[1]удкх'!Q12+'[1]укс'!Q12+'[1]упр культ'!Q12+'[1]упр  опеки'!Q12+'[1]утис'!Q12+'[1]финупр'!Q12</f>
        <v>0</v>
      </c>
      <c r="R12" s="30">
        <f>'[1]адм города'!R12+'[1]адм зав'!R12+'[1]адм ильин'!R12+'[1]адм кузнецк'!R12+'[1]адм куйб'!R12+'[1]адм ордж'!R12+'[1]адм центр'!R12+'[1]градострой'!R12+'[1]защита нас'!R12+'[1]кгк'!R12+'[1]кжкх'!R12+'[1]коин'!R12+'[1]коос'!R12+'[1]ксз'!R12+'[1]куми'!R12+'[1]снд'!R12+'[1]спорт'!R12+'[1]удкх'!R12+'[1]укс'!R12+'[1]упр культ'!R12+'[1]упр  опеки'!R12+'[1]утис'!R12+'[1]финупр'!R12</f>
        <v>0</v>
      </c>
      <c r="S12" s="30">
        <f>'[1]адм города'!S12+'[1]адм зав'!S12+'[1]адм ильин'!S12+'[1]адм кузнецк'!S12+'[1]адм куйб'!S12+'[1]адм ордж'!S12+'[1]адм центр'!S12+'[1]градострой'!S12+'[1]защита нас'!S12+'[1]кгк'!S12+'[1]кжкх'!S12+'[1]коин'!S12+'[1]коос'!S12+'[1]ксз'!S12+'[1]куми'!S12+'[1]снд'!S12+'[1]спорт'!S12+'[1]удкх'!S12+'[1]укс'!S12+'[1]упр культ'!S12+'[1]упр  опеки'!S12+'[1]утис'!S12+'[1]финупр'!S12</f>
        <v>0</v>
      </c>
      <c r="T12" s="30">
        <f>'[1]адм города'!T12+'[1]адм зав'!T12+'[1]адм ильин'!T12+'[1]адм кузнецк'!T12+'[1]адм куйб'!T12+'[1]адм ордж'!T12+'[1]адм центр'!T12+'[1]градострой'!T12+'[1]защита нас'!T12+'[1]кгк'!T12+'[1]кжкх'!T12+'[1]коин'!T12+'[1]коос'!T12+'[1]ксз'!T12+'[1]куми'!T12+'[1]снд'!T12+'[1]спорт'!T12+'[1]удкх'!T12+'[1]укс'!T12+'[1]упр культ'!T12+'[1]упр  опеки'!T12+'[1]утис'!T12+'[1]финупр'!T12</f>
        <v>0</v>
      </c>
      <c r="U12" s="129">
        <f>'[1]адм города'!U12+'[1]адм зав'!U12+'[1]адм ильин'!U12+'[1]адм кузнецк'!U12+'[1]адм куйб'!U12+'[1]адм ордж'!U12+'[1]адм центр'!U12+'[1]градострой'!U12+'[1]защита нас'!U12+'[1]кгк'!U12+'[1]кжкх'!U12+'[1]коин'!U12+'[1]коос'!U12+'[1]ксз'!U12+'[1]куми'!U12+'[1]снд'!U12+'[1]спорт'!U12+'[1]удкх'!U12+'[1]укс'!U12+'[1]упр культ'!U12+'[1]упр  опеки'!U12+'[1]утис'!U12+'[1]финупр'!U12</f>
        <v>0</v>
      </c>
      <c r="V12" s="30">
        <f>'[1]адм города'!V12+'[1]адм зав'!V12+'[1]адм ильин'!V12+'[1]адм кузнецк'!V12+'[1]адм куйб'!V12+'[1]адм ордж'!V12+'[1]адм центр'!V12+'[1]градострой'!V12+'[1]защита нас'!V12+'[1]кгк'!V12+'[1]кжкх'!V12+'[1]коин'!V12+'[1]коос'!V12+'[1]ксз'!V12+'[1]куми'!V12+'[1]снд'!V12+'[1]спорт'!V12+'[1]удкх'!V12+'[1]укс'!V12+'[1]упр культ'!V12+'[1]упр  опеки'!V12+'[1]утис'!V12+'[1]финупр'!V12</f>
        <v>0</v>
      </c>
      <c r="W12" s="129">
        <f>'[1]адм города'!W12+'[1]адм зав'!W12+'[1]адм ильин'!W12+'[1]адм кузнецк'!W12+'[1]адм куйб'!W12+'[1]адм ордж'!W12+'[1]адм центр'!W12+'[1]градострой'!W12+'[1]защита нас'!W12+'[1]кгк'!W12+'[1]кжкх'!W12+'[1]коин'!W12+'[1]коос'!W12+'[1]ксз'!W12+'[1]куми'!W12+'[1]снд'!W12+'[1]спорт'!W12+'[1]удкх'!W12+'[1]укс'!W12+'[1]упр культ'!W12+'[1]упр  опеки'!W12+'[1]утис'!W12+'[1]финупр'!W12</f>
        <v>0</v>
      </c>
      <c r="X12" s="30">
        <f>'[1]адм города'!X12+'[1]адм зав'!X12+'[1]адм ильин'!X12+'[1]адм кузнецк'!X12+'[1]адм куйб'!X12+'[1]адм ордж'!X12+'[1]адм центр'!X12+'[1]градострой'!X12+'[1]защита нас'!X12+'[1]кгк'!X12+'[1]кжкх'!X12+'[1]коин'!X12+'[1]коос'!X12+'[1]ксз'!X12+'[1]куми'!X12+'[1]снд'!X12+'[1]спорт'!X12+'[1]удкх'!X12+'[1]укс'!X12+'[1]упр культ'!X12+'[1]упр  опеки'!X12+'[1]утис'!X12+'[1]финупр'!X12</f>
        <v>0</v>
      </c>
      <c r="Y12" s="30">
        <f>'[1]адм города'!Y12+'[1]адм зав'!Y12+'[1]адм ильин'!Y12+'[1]адм кузнецк'!Y12+'[1]адм куйб'!Y12+'[1]адм ордж'!Y12+'[1]адм центр'!Y12+'[1]градострой'!Y12+'[1]защита нас'!Y12+'[1]кгк'!Y12+'[1]кжкх'!Y12+'[1]коин'!Y12+'[1]коос'!Y12+'[1]ксз'!Y12+'[1]куми'!Y12+'[1]снд'!Y12+'[1]спорт'!Y12+'[1]удкх'!Y12+'[1]укс'!Y12+'[1]упр культ'!Y12+'[1]упр  опеки'!Y12+'[1]утис'!Y12+'[1]финупр'!Y12</f>
        <v>0</v>
      </c>
      <c r="Z12" s="30">
        <f>'[1]адм города'!Z12+'[1]адм зав'!Z12+'[1]адм ильин'!Z12+'[1]адм кузнецк'!Z12+'[1]адм куйб'!Z12+'[1]адм ордж'!Z12+'[1]адм центр'!Z12+'[1]градострой'!Z12+'[1]защита нас'!Z12+'[1]кгк'!Z12+'[1]кжкх'!Z12+'[1]коин'!Z12+'[1]коос'!Z12+'[1]ксз'!Z12+'[1]куми'!Z12+'[1]снд'!Z12+'[1]спорт'!Z12+'[1]удкх'!Z12+'[1]укс'!Z12+'[1]упр культ'!Z12+'[1]упр  опеки'!Z12+'[1]утис'!Z12+'[1]финупр'!Z12</f>
        <v>0</v>
      </c>
    </row>
    <row r="13" spans="1:26" ht="22.5">
      <c r="A13" s="95" t="s">
        <v>8</v>
      </c>
      <c r="B13" s="75" t="s">
        <v>133</v>
      </c>
      <c r="C13" s="30">
        <f>'[1]адм города'!C13+'[1]адм зав'!C13+'[1]адм ильин'!C13+'[1]адм кузнецк'!C13+'[1]адм куйб'!C13+'[1]адм ордж'!C13+'[1]адм центр'!C13+'[1]градострой'!C13+'[1]защита нас'!C13+'[1]кгк'!C13+'[1]кжкх'!C13+'[1]коин'!C13+'[1]коос'!C13+'[1]ксз'!C13+'[1]куми'!C13+'[1]снд'!C13+'[1]спорт'!C13+'[1]удкх'!C13+'[1]укс'!C13+'[1]упр культ'!C13+'[1]упр  опеки'!C13+'[1]утис'!C13+'[1]финупр'!C13</f>
        <v>0</v>
      </c>
      <c r="D13" s="30">
        <f>'[1]адм города'!D13+'[1]адм зав'!D13+'[1]адм ильин'!D13+'[1]адм кузнецк'!D13+'[1]адм куйб'!D13+'[1]адм ордж'!D13+'[1]адм центр'!D13+'[1]градострой'!D13+'[1]защита нас'!D13+'[1]кгк'!D13+'[1]кжкх'!D13+'[1]коин'!D13+'[1]коос'!D13+'[1]ксз'!D13+'[1]куми'!D13+'[1]снд'!D13+'[1]спорт'!D13+'[1]удкх'!D13+'[1]укс'!D13+'[1]упр культ'!D13+'[1]упр  опеки'!D13+'[1]утис'!D13+'[1]финупр'!D13</f>
        <v>0</v>
      </c>
      <c r="E13" s="30">
        <f>'[1]адм города'!E13+'[1]адм зав'!E13+'[1]адм ильин'!E13+'[1]адм кузнецк'!E13+'[1]адм куйб'!E13+'[1]адм ордж'!E13+'[1]адм центр'!E13+'[1]градострой'!E13+'[1]защита нас'!E13+'[1]кгк'!E13+'[1]кжкх'!E13+'[1]коин'!E13+'[1]коос'!E13+'[1]ксз'!E13+'[1]куми'!E13+'[1]снд'!E13+'[1]спорт'!E13+'[1]удкх'!E13+'[1]укс'!E13+'[1]упр культ'!E13+'[1]упр  опеки'!E13+'[1]утис'!E13+'[1]финупр'!E13</f>
        <v>0</v>
      </c>
      <c r="F13" s="130">
        <f>SUM(H13,J13,L13)</f>
        <v>0</v>
      </c>
      <c r="G13" s="103">
        <f t="shared" si="1"/>
        <v>7539.21477</v>
      </c>
      <c r="H13" s="129">
        <f>'[1]адм города'!H13+'[1]адм зав'!H13+'[1]адм ильин'!H13+'[1]адм кузнецк'!H13+'[1]адм куйб'!H13+'[1]адм ордж'!H13+'[1]адм центр'!H13+'[1]градострой'!H13+'[1]защита нас'!H13+'[1]кгк'!H13+'[1]кжкх'!H13+'[1]коин'!H13+'[1]коос'!H13+'[1]ксз'!H13+'[1]куми'!H13+'[1]снд'!H13+'[1]спорт'!H13+'[1]удкх'!H13+'[1]укс'!H13+'[1]упр культ'!H13+'[1]упр  опеки'!H13+'[1]утис'!H13+'[1]финупр'!H13</f>
        <v>0</v>
      </c>
      <c r="I13" s="129">
        <f>'[1]адм города'!I13+'[1]адм зав'!I13+'[1]адм ильин'!I13+'[1]адм кузнецк'!I13+'[1]адм куйб'!I13+'[1]адм ордж'!I13+'[1]адм центр'!I13+'[1]градострой'!I13+'[1]защита нас'!I13+'[1]кгк'!I13+'[1]кжкх'!I13+'[1]коин'!I13+'[1]коос'!I13+'[1]ксз'!I13+'[1]куми'!I13+'[1]снд'!I13+'[1]спорт'!I13+'[1]удкх'!I13+'[1]укс'!I13+'[1]упр культ'!I13+'[1]упр  опеки'!I13+'[1]утис'!I13+'[1]финупр'!I13</f>
        <v>7539.21477</v>
      </c>
      <c r="J13" s="129">
        <f>'[1]адм города'!J13+'[1]адм зав'!J13+'[1]адм ильин'!J13+'[1]адм кузнецк'!J13+'[1]адм куйб'!J13+'[1]адм ордж'!J13+'[1]адм центр'!J13+'[1]градострой'!J13+'[1]защита нас'!J13+'[1]кгк'!J13+'[1]кжкх'!J13+'[1]коин'!J13+'[1]коос'!J13+'[1]ксз'!J13+'[1]куми'!J13+'[1]снд'!J13+'[1]спорт'!J13+'[1]удкх'!J13+'[1]укс'!J13+'[1]упр культ'!J13+'[1]упр  опеки'!J13+'[1]утис'!J13+'[1]финупр'!J13</f>
        <v>0</v>
      </c>
      <c r="K13" s="129">
        <f>'[1]адм города'!K13+'[1]адм зав'!K13+'[1]адм ильин'!K13+'[1]адм кузнецк'!K13+'[1]адм куйб'!K13+'[1]адм ордж'!K13+'[1]адм центр'!K13+'[1]градострой'!K13+'[1]защита нас'!K13+'[1]кгк'!K13+'[1]кжкх'!K13+'[1]коин'!K13+'[1]коос'!K13+'[1]ксз'!K13+'[1]куми'!K13+'[1]снд'!K13+'[1]спорт'!K13+'[1]удкх'!K13+'[1]укс'!K13+'[1]упр культ'!K13+'[1]упр  опеки'!K13+'[1]утис'!K13+'[1]финупр'!K13</f>
        <v>0</v>
      </c>
      <c r="L13" s="129">
        <f>'[1]адм города'!L13+'[1]адм зав'!L13+'[1]адм ильин'!L13+'[1]адм кузнецк'!L13+'[1]адм куйб'!L13+'[1]адм ордж'!L13+'[1]адм центр'!L13+'[1]градострой'!L13+'[1]защита нас'!L13+'[1]кгк'!L13+'[1]кжкх'!L13+'[1]коин'!L13+'[1]коос'!L13+'[1]ксз'!L13+'[1]куми'!L13+'[1]снд'!L13+'[1]спорт'!L13+'[1]удкх'!L13+'[1]укс'!L13+'[1]упр культ'!L13+'[1]упр  опеки'!L13+'[1]утис'!L13+'[1]финупр'!L13</f>
        <v>0</v>
      </c>
      <c r="M13" s="129">
        <f>'[1]адм города'!M13+'[1]адм зав'!M13+'[1]адм ильин'!M13+'[1]адм кузнецк'!M13+'[1]адм куйб'!M13+'[1]адм ордж'!M13+'[1]адм центр'!M13+'[1]градострой'!M13+'[1]защита нас'!M13+'[1]кгк'!M13+'[1]кжкх'!M13+'[1]коин'!M13+'[1]коос'!M13+'[1]ксз'!M13+'[1]куми'!M13+'[1]снд'!M13+'[1]спорт'!M13+'[1]удкх'!M13+'[1]укс'!M13+'[1]упр культ'!M13+'[1]упр  опеки'!M13+'[1]утис'!M13+'[1]финупр'!M13</f>
        <v>0</v>
      </c>
      <c r="N13" s="129">
        <f>'[1]адм города'!N13+'[1]адм зав'!N13+'[1]адм ильин'!N13+'[1]адм кузнецк'!N13+'[1]адм куйб'!N13+'[1]адм ордж'!N13+'[1]адм центр'!N13+'[1]градострой'!N13+'[1]защита нас'!N13+'[1]кгк'!N13+'[1]кжкх'!N13+'[1]коин'!N13+'[1]коос'!N13+'[1]ксз'!N13+'[1]куми'!N13+'[1]снд'!N13+'[1]спорт'!N13+'[1]удкх'!N13+'[1]укс'!N13+'[1]упр культ'!N13+'[1]упр  опеки'!N13+'[1]утис'!N13+'[1]финупр'!N13</f>
        <v>7539.21477</v>
      </c>
      <c r="O13" s="129">
        <f>'[1]адм города'!O13+'[1]адм зав'!O13+'[1]адм ильин'!O13+'[1]адм кузнецк'!O13+'[1]адм куйб'!O13+'[1]адм ордж'!O13+'[1]адм центр'!O13+'[1]градострой'!O13+'[1]защита нас'!O13+'[1]кгк'!O13+'[1]кжкх'!O13+'[1]коин'!O13+'[1]коос'!O13+'[1]ксз'!O13+'[1]куми'!O13+'[1]снд'!O13+'[1]спорт'!O13+'[1]удкх'!O13+'[1]укс'!O13+'[1]упр культ'!O13+'[1]упр  опеки'!O13+'[1]утис'!O13+'[1]финупр'!O13</f>
        <v>0</v>
      </c>
      <c r="P13" s="129">
        <f>'[1]адм города'!P13+'[1]адм зав'!P13+'[1]адм ильин'!P13+'[1]адм кузнецк'!P13+'[1]адм куйб'!P13+'[1]адм ордж'!P13+'[1]адм центр'!P13+'[1]градострой'!P13+'[1]защита нас'!P13+'[1]кгк'!P13+'[1]кжкх'!P13+'[1]коин'!P13+'[1]коос'!P13+'[1]ксз'!P13+'[1]куми'!P13+'[1]снд'!P13+'[1]спорт'!P13+'[1]удкх'!P13+'[1]укс'!P13+'[1]упр культ'!P13+'[1]упр  опеки'!P13+'[1]утис'!P13+'[1]финупр'!P13</f>
        <v>0</v>
      </c>
      <c r="Q13" s="30">
        <f>'[1]адм города'!Q13+'[1]адм зав'!Q13+'[1]адм ильин'!Q13+'[1]адм кузнецк'!Q13+'[1]адм куйб'!Q13+'[1]адм ордж'!Q13+'[1]адм центр'!Q13+'[1]градострой'!Q13+'[1]защита нас'!Q13+'[1]кгк'!Q13+'[1]кжкх'!Q13+'[1]коин'!Q13+'[1]коос'!Q13+'[1]ксз'!Q13+'[1]куми'!Q13+'[1]снд'!Q13+'[1]спорт'!Q13+'[1]удкх'!Q13+'[1]укс'!Q13+'[1]упр культ'!Q13+'[1]упр  опеки'!Q13+'[1]утис'!Q13+'[1]финупр'!Q13</f>
        <v>0</v>
      </c>
      <c r="R13" s="30">
        <f>'[1]адм города'!R13+'[1]адм зав'!R13+'[1]адм ильин'!R13+'[1]адм кузнецк'!R13+'[1]адм куйб'!R13+'[1]адм ордж'!R13+'[1]адм центр'!R13+'[1]градострой'!R13+'[1]защита нас'!R13+'[1]кгк'!R13+'[1]кжкх'!R13+'[1]коин'!R13+'[1]коос'!R13+'[1]ксз'!R13+'[1]куми'!R13+'[1]снд'!R13+'[1]спорт'!R13+'[1]удкх'!R13+'[1]укс'!R13+'[1]упр культ'!R13+'[1]упр  опеки'!R13+'[1]утис'!R13+'[1]финупр'!R13</f>
        <v>0</v>
      </c>
      <c r="S13" s="30">
        <f>'[1]адм города'!S13+'[1]адм зав'!S13+'[1]адм ильин'!S13+'[1]адм кузнецк'!S13+'[1]адм куйб'!S13+'[1]адм ордж'!S13+'[1]адм центр'!S13+'[1]градострой'!S13+'[1]защита нас'!S13+'[1]кгк'!S13+'[1]кжкх'!S13+'[1]коин'!S13+'[1]коос'!S13+'[1]ксз'!S13+'[1]куми'!S13+'[1]снд'!S13+'[1]спорт'!S13+'[1]удкх'!S13+'[1]укс'!S13+'[1]упр культ'!S13+'[1]упр  опеки'!S13+'[1]утис'!S13+'[1]финупр'!S13</f>
        <v>0</v>
      </c>
      <c r="T13" s="30">
        <f>'[1]адм города'!T13+'[1]адм зав'!T13+'[1]адм ильин'!T13+'[1]адм кузнецк'!T13+'[1]адм куйб'!T13+'[1]адм ордж'!T13+'[1]адм центр'!T13+'[1]градострой'!T13+'[1]защита нас'!T13+'[1]кгк'!T13+'[1]кжкх'!T13+'[1]коин'!T13+'[1]коос'!T13+'[1]ксз'!T13+'[1]куми'!T13+'[1]снд'!T13+'[1]спорт'!T13+'[1]удкх'!T13+'[1]укс'!T13+'[1]упр культ'!T13+'[1]упр  опеки'!T13+'[1]утис'!T13+'[1]финупр'!T13</f>
        <v>0</v>
      </c>
      <c r="U13" s="129">
        <f>'[1]адм города'!U13+'[1]адм зав'!U13+'[1]адм ильин'!U13+'[1]адм кузнецк'!U13+'[1]адм куйб'!U13+'[1]адм ордж'!U13+'[1]адм центр'!U13+'[1]градострой'!U13+'[1]защита нас'!U13+'[1]кгк'!U13+'[1]кжкх'!U13+'[1]коин'!U13+'[1]коос'!U13+'[1]ксз'!U13+'[1]куми'!U13+'[1]снд'!U13+'[1]спорт'!U13+'[1]удкх'!U13+'[1]укс'!U13+'[1]упр культ'!U13+'[1]упр  опеки'!U13+'[1]утис'!U13+'[1]финупр'!U13</f>
        <v>0</v>
      </c>
      <c r="V13" s="30">
        <f>'[1]адм города'!V13+'[1]адм зав'!V13+'[1]адм ильин'!V13+'[1]адм кузнецк'!V13+'[1]адм куйб'!V13+'[1]адм ордж'!V13+'[1]адм центр'!V13+'[1]градострой'!V13+'[1]защита нас'!V13+'[1]кгк'!V13+'[1]кжкх'!V13+'[1]коин'!V13+'[1]коос'!V13+'[1]ксз'!V13+'[1]куми'!V13+'[1]снд'!V13+'[1]спорт'!V13+'[1]удкх'!V13+'[1]укс'!V13+'[1]упр культ'!V13+'[1]упр  опеки'!V13+'[1]утис'!V13+'[1]финупр'!V13</f>
        <v>0</v>
      </c>
      <c r="W13" s="129">
        <f>'[1]адм города'!W13+'[1]адм зав'!W13+'[1]адм ильин'!W13+'[1]адм кузнецк'!W13+'[1]адм куйб'!W13+'[1]адм ордж'!W13+'[1]адм центр'!W13+'[1]градострой'!W13+'[1]защита нас'!W13+'[1]кгк'!W13+'[1]кжкх'!W13+'[1]коин'!W13+'[1]коос'!W13+'[1]ксз'!W13+'[1]куми'!W13+'[1]снд'!W13+'[1]спорт'!W13+'[1]удкх'!W13+'[1]укс'!W13+'[1]упр культ'!W13+'[1]упр  опеки'!W13+'[1]утис'!W13+'[1]финупр'!W13</f>
        <v>0</v>
      </c>
      <c r="X13" s="30">
        <f>'[1]адм города'!X13+'[1]адм зав'!X13+'[1]адм ильин'!X13+'[1]адм кузнецк'!X13+'[1]адм куйб'!X13+'[1]адм ордж'!X13+'[1]адм центр'!X13+'[1]градострой'!X13+'[1]защита нас'!X13+'[1]кгк'!X13+'[1]кжкх'!X13+'[1]коин'!X13+'[1]коос'!X13+'[1]ксз'!X13+'[1]куми'!X13+'[1]снд'!X13+'[1]спорт'!X13+'[1]удкх'!X13+'[1]укс'!X13+'[1]упр культ'!X13+'[1]упр  опеки'!X13+'[1]утис'!X13+'[1]финупр'!X13</f>
        <v>0</v>
      </c>
      <c r="Y13" s="30">
        <f>'[1]адм города'!Y13+'[1]адм зав'!Y13+'[1]адм ильин'!Y13+'[1]адм кузнецк'!Y13+'[1]адм куйб'!Y13+'[1]адм ордж'!Y13+'[1]адм центр'!Y13+'[1]градострой'!Y13+'[1]защита нас'!Y13+'[1]кгк'!Y13+'[1]кжкх'!Y13+'[1]коин'!Y13+'[1]коос'!Y13+'[1]ксз'!Y13+'[1]куми'!Y13+'[1]снд'!Y13+'[1]спорт'!Y13+'[1]удкх'!Y13+'[1]укс'!Y13+'[1]упр культ'!Y13+'[1]упр  опеки'!Y13+'[1]утис'!Y13+'[1]финупр'!Y13</f>
        <v>0</v>
      </c>
      <c r="Z13" s="30">
        <f>'[1]адм города'!Z13+'[1]адм зав'!Z13+'[1]адм ильин'!Z13+'[1]адм кузнецк'!Z13+'[1]адм куйб'!Z13+'[1]адм ордж'!Z13+'[1]адм центр'!Z13+'[1]градострой'!Z13+'[1]защита нас'!Z13+'[1]кгк'!Z13+'[1]кжкх'!Z13+'[1]коин'!Z13+'[1]коос'!Z13+'[1]ксз'!Z13+'[1]куми'!Z13+'[1]снд'!Z13+'[1]спорт'!Z13+'[1]удкх'!Z13+'[1]укс'!Z13+'[1]упр культ'!Z13+'[1]упр  опеки'!Z13+'[1]утис'!Z13+'[1]финупр'!Z13</f>
        <v>0</v>
      </c>
    </row>
    <row r="14" spans="1:26" ht="12.75">
      <c r="A14" s="95" t="s">
        <v>9</v>
      </c>
      <c r="B14" s="75" t="s">
        <v>123</v>
      </c>
      <c r="C14" s="30">
        <f>'[1]адм города'!C14+'[1]адм зав'!C14+'[1]адм ильин'!C14+'[1]адм кузнецк'!C14+'[1]адм куйб'!C14+'[1]адм ордж'!C14+'[1]адм центр'!C14+'[1]градострой'!C14+'[1]защита нас'!C14+'[1]кгк'!C14+'[1]кжкх'!C14+'[1]коин'!C14+'[1]коос'!C14+'[1]ксз'!C14+'[1]куми'!C14+'[1]снд'!C14+'[1]спорт'!C14+'[1]удкх'!C14+'[1]укс'!C14+'[1]упр культ'!C14+'[1]упр  опеки'!C14+'[1]утис'!C14+'[1]финупр'!C14</f>
        <v>1147</v>
      </c>
      <c r="D14" s="30">
        <f>'[1]адм города'!D14+'[1]адм зав'!D14+'[1]адм ильин'!D14+'[1]адм кузнецк'!D14+'[1]адм куйб'!D14+'[1]адм ордж'!D14+'[1]адм центр'!D14+'[1]градострой'!D14+'[1]защита нас'!D14+'[1]кгк'!D14+'[1]кжкх'!D14+'[1]коин'!D14+'[1]коос'!D14+'[1]ксз'!D14+'[1]куми'!D14+'[1]снд'!D14+'[1]спорт'!D14+'[1]удкх'!D14+'[1]укс'!D14+'[1]упр культ'!D14+'[1]упр  опеки'!D14+'[1]утис'!D14+'[1]финупр'!D14</f>
        <v>820</v>
      </c>
      <c r="E14" s="30">
        <f>'[1]адм города'!E14+'[1]адм зав'!E14+'[1]адм ильин'!E14+'[1]адм кузнецк'!E14+'[1]адм куйб'!E14+'[1]адм ордж'!E14+'[1]адм центр'!E14+'[1]градострой'!E14+'[1]защита нас'!E14+'[1]кгк'!E14+'[1]кжкх'!E14+'[1]коин'!E14+'[1]коос'!E14+'[1]ксз'!E14+'[1]куми'!E14+'[1]снд'!E14+'[1]спорт'!E14+'[1]удкх'!E14+'[1]укс'!E14+'[1]упр культ'!E14+'[1]упр  опеки'!E14+'[1]утис'!E14+'[1]финупр'!E14</f>
        <v>4</v>
      </c>
      <c r="F14" s="130">
        <f t="shared" si="1"/>
        <v>592196.58526</v>
      </c>
      <c r="G14" s="103">
        <f t="shared" si="1"/>
        <v>1929406.6809099999</v>
      </c>
      <c r="H14" s="129">
        <f>'[1]адм города'!H14+'[1]адм зав'!H14+'[1]адм ильин'!H14+'[1]адм кузнецк'!H14+'[1]адм куйб'!H14+'[1]адм ордж'!H14+'[1]адм центр'!H14+'[1]градострой'!H14+'[1]защита нас'!H14+'[1]кгк'!H14+'[1]кжкх'!H14+'[1]коин'!H14+'[1]коос'!H14+'[1]ксз'!H14+'[1]куми'!H14+'[1]снд'!H14+'[1]спорт'!H14+'[1]удкх'!H14+'[1]укс'!H14+'[1]упр культ'!H14+'[1]упр  опеки'!H14+'[1]утис'!H14+'[1]финупр'!H14</f>
        <v>580436.78626</v>
      </c>
      <c r="I14" s="129">
        <f>'[1]адм города'!I14+'[1]адм зав'!I14+'[1]адм ильин'!I14+'[1]адм кузнецк'!I14+'[1]адм куйб'!I14+'[1]адм ордж'!I14+'[1]адм центр'!I14+'[1]градострой'!I14+'[1]защита нас'!I14+'[1]кгк'!I14+'[1]кжкх'!I14+'[1]коин'!I14+'[1]коос'!I14+'[1]ксз'!I14+'[1]куми'!I14+'[1]снд'!I14+'[1]спорт'!I14+'[1]удкх'!I14+'[1]укс'!I14+'[1]упр культ'!I14+'[1]упр  опеки'!I14+'[1]утис'!I14+'[1]финупр'!I14</f>
        <v>1925727.86194</v>
      </c>
      <c r="J14" s="129">
        <f>'[1]адм города'!J14+'[1]адм зав'!J14+'[1]адм ильин'!J14+'[1]адм кузнецк'!J14+'[1]адм куйб'!J14+'[1]адм ордж'!J14+'[1]адм центр'!J14+'[1]градострой'!J14+'[1]защита нас'!J14+'[1]кгк'!J14+'[1]кжкх'!J14+'[1]коин'!J14+'[1]коос'!J14+'[1]ксз'!J14+'[1]куми'!J14+'[1]снд'!J14+'[1]спорт'!J14+'[1]удкх'!J14+'[1]укс'!J14+'[1]упр культ'!J14+'[1]упр  опеки'!J14+'[1]утис'!J14+'[1]финупр'!J14</f>
        <v>11759.799</v>
      </c>
      <c r="K14" s="129">
        <f>'[1]адм города'!K14+'[1]адм зав'!K14+'[1]адм ильин'!K14+'[1]адм кузнецк'!K14+'[1]адм куйб'!K14+'[1]адм ордж'!K14+'[1]адм центр'!K14+'[1]градострой'!K14+'[1]защита нас'!K14+'[1]кгк'!K14+'[1]кжкх'!K14+'[1]коин'!K14+'[1]коос'!K14+'[1]ксз'!K14+'[1]куми'!K14+'[1]снд'!K14+'[1]спорт'!K14+'[1]удкх'!K14+'[1]укс'!K14+'[1]упр культ'!K14+'[1]упр  опеки'!K14+'[1]утис'!K14+'[1]финупр'!K14</f>
        <v>3678.8189700000003</v>
      </c>
      <c r="L14" s="129">
        <f>'[1]адм города'!L14+'[1]адм зав'!L14+'[1]адм ильин'!L14+'[1]адм кузнецк'!L14+'[1]адм куйб'!L14+'[1]адм ордж'!L14+'[1]адм центр'!L14+'[1]градострой'!L14+'[1]защита нас'!L14+'[1]кгк'!L14+'[1]кжкх'!L14+'[1]коин'!L14+'[1]коос'!L14+'[1]ксз'!L14+'[1]куми'!L14+'[1]снд'!L14+'[1]спорт'!L14+'[1]удкх'!L14+'[1]укс'!L14+'[1]упр культ'!L14+'[1]упр  опеки'!L14+'[1]утис'!L14+'[1]финупр'!L14</f>
        <v>0</v>
      </c>
      <c r="M14" s="129">
        <f>'[1]адм города'!M14+'[1]адм зав'!M14+'[1]адм ильин'!M14+'[1]адм кузнецк'!M14+'[1]адм куйб'!M14+'[1]адм ордж'!M14+'[1]адм центр'!M14+'[1]градострой'!M14+'[1]защита нас'!M14+'[1]кгк'!M14+'[1]кжкх'!M14+'[1]коин'!M14+'[1]коос'!M14+'[1]ксз'!M14+'[1]куми'!M14+'[1]снд'!M14+'[1]спорт'!M14+'[1]удкх'!M14+'[1]укс'!M14+'[1]упр культ'!M14+'[1]упр  опеки'!M14+'[1]утис'!M14+'[1]финупр'!M14</f>
        <v>0</v>
      </c>
      <c r="N14" s="129">
        <f>'[1]адм города'!N14+'[1]адм зав'!N14+'[1]адм ильин'!N14+'[1]адм кузнецк'!N14+'[1]адм куйб'!N14+'[1]адм ордж'!N14+'[1]адм центр'!N14+'[1]градострой'!N14+'[1]защита нас'!N14+'[1]кгк'!N14+'[1]кжкх'!N14+'[1]коин'!N14+'[1]коос'!N14+'[1]ксз'!N14+'[1]куми'!N14+'[1]снд'!N14+'[1]спорт'!N14+'[1]удкх'!N14+'[1]укс'!N14+'[1]упр культ'!N14+'[1]упр  опеки'!N14+'[1]утис'!N14+'[1]финупр'!N14</f>
        <v>198685.97136999998</v>
      </c>
      <c r="O14" s="129">
        <f>'[1]адм города'!O14+'[1]адм зав'!O14+'[1]адм ильин'!O14+'[1]адм кузнецк'!O14+'[1]адм куйб'!O14+'[1]адм ордж'!O14+'[1]адм центр'!O14+'[1]градострой'!O14+'[1]защита нас'!O14+'[1]кгк'!O14+'[1]кжкх'!O14+'[1]коин'!O14+'[1]коос'!O14+'[1]ксз'!O14+'[1]куми'!O14+'[1]снд'!O14+'[1]спорт'!O14+'[1]удкх'!O14+'[1]укс'!O14+'[1]упр культ'!O14+'[1]упр  опеки'!O14+'[1]утис'!O14+'[1]финупр'!O14</f>
        <v>1543685.66734</v>
      </c>
      <c r="P14" s="129">
        <f>'[1]адм города'!P14+'[1]адм зав'!P14+'[1]адм ильин'!P14+'[1]адм кузнецк'!P14+'[1]адм куйб'!P14+'[1]адм ордж'!P14+'[1]адм центр'!P14+'[1]градострой'!P14+'[1]защита нас'!P14+'[1]кгк'!P14+'[1]кжкх'!P14+'[1]коин'!P14+'[1]коос'!P14+'[1]ксз'!P14+'[1]куми'!P14+'[1]снд'!P14+'[1]спорт'!P14+'[1]удкх'!P14+'[1]укс'!P14+'[1]упр культ'!P14+'[1]упр  опеки'!P14+'[1]утис'!P14+'[1]финупр'!P14</f>
        <v>55379.08837</v>
      </c>
      <c r="Q14" s="30">
        <f>'[1]адм города'!Q14+'[1]адм зав'!Q14+'[1]адм ильин'!Q14+'[1]адм кузнецк'!Q14+'[1]адм куйб'!Q14+'[1]адм ордж'!Q14+'[1]адм центр'!Q14+'[1]градострой'!Q14+'[1]защита нас'!Q14+'[1]кгк'!Q14+'[1]кжкх'!Q14+'[1]коин'!Q14+'[1]коос'!Q14+'[1]ксз'!Q14+'[1]куми'!Q14+'[1]снд'!Q14+'[1]спорт'!Q14+'[1]удкх'!Q14+'[1]укс'!Q14+'[1]упр культ'!Q14+'[1]упр  опеки'!Q14+'[1]утис'!Q14+'[1]финупр'!Q14</f>
        <v>378</v>
      </c>
      <c r="R14" s="30">
        <f>'[1]адм города'!R14+'[1]адм зав'!R14+'[1]адм ильин'!R14+'[1]адм кузнецк'!R14+'[1]адм куйб'!R14+'[1]адм ордж'!R14+'[1]адм центр'!R14+'[1]градострой'!R14+'[1]защита нас'!R14+'[1]кгк'!R14+'[1]кжкх'!R14+'[1]коин'!R14+'[1]коос'!R14+'[1]ксз'!R14+'[1]куми'!R14+'[1]снд'!R14+'[1]спорт'!R14+'[1]удкх'!R14+'[1]укс'!R14+'[1]упр культ'!R14+'[1]упр  опеки'!R14+'[1]утис'!R14+'[1]финупр'!R14</f>
        <v>1</v>
      </c>
      <c r="S14" s="30">
        <f>'[1]адм города'!S14+'[1]адм зав'!S14+'[1]адм ильин'!S14+'[1]адм кузнецк'!S14+'[1]адм куйб'!S14+'[1]адм ордж'!S14+'[1]адм центр'!S14+'[1]градострой'!S14+'[1]защита нас'!S14+'[1]кгк'!S14+'[1]кжкх'!S14+'[1]коин'!S14+'[1]коос'!S14+'[1]ксз'!S14+'[1]куми'!S14+'[1]снд'!S14+'[1]спорт'!S14+'[1]удкх'!S14+'[1]укс'!S14+'[1]упр культ'!S14+'[1]упр  опеки'!S14+'[1]утис'!S14+'[1]финупр'!S14</f>
        <v>0</v>
      </c>
      <c r="T14" s="30">
        <f>'[1]адм города'!T14+'[1]адм зав'!T14+'[1]адм ильин'!T14+'[1]адм кузнецк'!T14+'[1]адм куйб'!T14+'[1]адм ордж'!T14+'[1]адм центр'!T14+'[1]градострой'!T14+'[1]защита нас'!T14+'[1]кгк'!T14+'[1]кжкх'!T14+'[1]коин'!T14+'[1]коос'!T14+'[1]ксз'!T14+'[1]куми'!T14+'[1]снд'!T14+'[1]спорт'!T14+'[1]удкх'!T14+'[1]укс'!T14+'[1]упр культ'!T14+'[1]упр  опеки'!T14+'[1]утис'!T14+'[1]финупр'!T14</f>
        <v>45</v>
      </c>
      <c r="U14" s="129">
        <f>'[1]адм города'!U14+'[1]адм зав'!U14+'[1]адм ильин'!U14+'[1]адм кузнецк'!U14+'[1]адм куйб'!U14+'[1]адм ордж'!U14+'[1]адм центр'!U14+'[1]градострой'!U14+'[1]защита нас'!U14+'[1]кгк'!U14+'[1]кжкх'!U14+'[1]коин'!U14+'[1]коос'!U14+'[1]ксз'!U14+'[1]куми'!U14+'[1]снд'!U14+'[1]спорт'!U14+'[1]удкх'!U14+'[1]укс'!U14+'[1]упр культ'!U14+'[1]упр  опеки'!U14+'[1]утис'!U14+'[1]финупр'!U14</f>
        <v>6274.771269999999</v>
      </c>
      <c r="V14" s="30">
        <f>'[1]адм города'!V14+'[1]адм зав'!V14+'[1]адм ильин'!V14+'[1]адм кузнецк'!V14+'[1]адм куйб'!V14+'[1]адм ордж'!V14+'[1]адм центр'!V14+'[1]градострой'!V14+'[1]защита нас'!V14+'[1]кгк'!V14+'[1]кжкх'!V14+'[1]коин'!V14+'[1]коос'!V14+'[1]ксз'!V14+'[1]куми'!V14+'[1]снд'!V14+'[1]спорт'!V14+'[1]удкх'!V14+'[1]укс'!V14+'[1]упр культ'!V14+'[1]упр  опеки'!V14+'[1]утис'!V14+'[1]финупр'!V14</f>
        <v>234</v>
      </c>
      <c r="W14" s="129">
        <f>'[1]адм города'!W14+'[1]адм зав'!W14+'[1]адм ильин'!W14+'[1]адм кузнецк'!W14+'[1]адм куйб'!W14+'[1]адм ордж'!W14+'[1]адм центр'!W14+'[1]градострой'!W14+'[1]защита нас'!W14+'[1]кгк'!W14+'[1]кжкх'!W14+'[1]коин'!W14+'[1]коос'!W14+'[1]ксз'!W14+'[1]куми'!W14+'[1]снд'!W14+'[1]спорт'!W14+'[1]удкх'!W14+'[1]укс'!W14+'[1]упр культ'!W14+'[1]упр  опеки'!W14+'[1]утис'!W14+'[1]финупр'!W14</f>
        <v>34725.04785</v>
      </c>
      <c r="X14" s="30">
        <f>'[1]адм города'!X14+'[1]адм зав'!X14+'[1]адм ильин'!X14+'[1]адм кузнецк'!X14+'[1]адм куйб'!X14+'[1]адм ордж'!X14+'[1]адм центр'!X14+'[1]градострой'!X14+'[1]защита нас'!X14+'[1]кгк'!X14+'[1]кжкх'!X14+'[1]коин'!X14+'[1]коос'!X14+'[1]ксз'!X14+'[1]куми'!X14+'[1]снд'!X14+'[1]спорт'!X14+'[1]удкх'!X14+'[1]укс'!X14+'[1]упр культ'!X14+'[1]упр  опеки'!X14+'[1]утис'!X14+'[1]финупр'!X14</f>
        <v>0</v>
      </c>
      <c r="Y14" s="30">
        <f>'[1]адм города'!Y14+'[1]адм зав'!Y14+'[1]адм ильин'!Y14+'[1]адм кузнецк'!Y14+'[1]адм куйб'!Y14+'[1]адм ордж'!Y14+'[1]адм центр'!Y14+'[1]градострой'!Y14+'[1]защита нас'!Y14+'[1]кгк'!Y14+'[1]кжкх'!Y14+'[1]коин'!Y14+'[1]коос'!Y14+'[1]ксз'!Y14+'[1]куми'!Y14+'[1]снд'!Y14+'[1]спорт'!Y14+'[1]удкх'!Y14+'[1]укс'!Y14+'[1]упр культ'!Y14+'[1]упр  опеки'!Y14+'[1]утис'!Y14+'[1]финупр'!Y14</f>
        <v>0</v>
      </c>
      <c r="Z14" s="30">
        <f>'[1]адм города'!Z14+'[1]адм зав'!Z14+'[1]адм ильин'!Z14+'[1]адм кузнецк'!Z14+'[1]адм куйб'!Z14+'[1]адм ордж'!Z14+'[1]адм центр'!Z14+'[1]градострой'!Z14+'[1]защита нас'!Z14+'[1]кгк'!Z14+'[1]кжкх'!Z14+'[1]коин'!Z14+'[1]коос'!Z14+'[1]ксз'!Z14+'[1]куми'!Z14+'[1]снд'!Z14+'[1]спорт'!Z14+'[1]удкх'!Z14+'[1]укс'!Z14+'[1]упр культ'!Z14+'[1]упр  опеки'!Z14+'[1]утис'!Z14+'[1]финупр'!Z14</f>
        <v>0</v>
      </c>
    </row>
    <row r="15" spans="1:26" ht="12.75">
      <c r="A15" s="95" t="s">
        <v>28</v>
      </c>
      <c r="B15" s="75" t="s">
        <v>135</v>
      </c>
      <c r="C15" s="30">
        <f>'[1]адм города'!C15+'[1]адм зав'!C15+'[1]адм ильин'!C15+'[1]адм кузнецк'!C15+'[1]адм куйб'!C15+'[1]адм ордж'!C15+'[1]адм центр'!C15+'[1]градострой'!C15+'[1]защита нас'!C15+'[1]кгк'!C15+'[1]кжкх'!C15+'[1]коин'!C15+'[1]коос'!C15+'[1]ксз'!C15+'[1]куми'!C15+'[1]снд'!C15+'[1]спорт'!C15+'[1]удкх'!C15+'[1]укс'!C15+'[1]упр культ'!C15+'[1]упр  опеки'!C15+'[1]утис'!C15+'[1]финупр'!C15</f>
        <v>14</v>
      </c>
      <c r="D15" s="30">
        <f>'[1]адм города'!D15+'[1]адм зав'!D15+'[1]адм ильин'!D15+'[1]адм кузнецк'!D15+'[1]адм куйб'!D15+'[1]адм ордж'!D15+'[1]адм центр'!D15+'[1]градострой'!D15+'[1]защита нас'!D15+'[1]кгк'!D15+'[1]кжкх'!D15+'[1]коин'!D15+'[1]коос'!D15+'[1]ксз'!D15+'[1]куми'!D15+'[1]снд'!D15+'[1]спорт'!D15+'[1]удкх'!D15+'[1]укс'!D15+'[1]упр культ'!D15+'[1]упр  опеки'!D15+'[1]утис'!D15+'[1]финупр'!D15</f>
        <v>5</v>
      </c>
      <c r="E15" s="30">
        <f>'[1]адм города'!E15+'[1]адм зав'!E15+'[1]адм ильин'!E15+'[1]адм кузнецк'!E15+'[1]адм куйб'!E15+'[1]адм ордж'!E15+'[1]адм центр'!E15+'[1]градострой'!E15+'[1]защита нас'!E15+'[1]кгк'!E15+'[1]кжкх'!E15+'[1]коин'!E15+'[1]коос'!E15+'[1]ксз'!E15+'[1]куми'!E15+'[1]снд'!E15+'[1]спорт'!E15+'[1]удкх'!E15+'[1]укс'!E15+'[1]упр культ'!E15+'[1]упр  опеки'!E15+'[1]утис'!E15+'[1]финупр'!E15</f>
        <v>0</v>
      </c>
      <c r="F15" s="130">
        <f t="shared" si="1"/>
        <v>2207.0069300000005</v>
      </c>
      <c r="G15" s="103">
        <f t="shared" si="1"/>
        <v>3814.373</v>
      </c>
      <c r="H15" s="129">
        <f>'[1]адм города'!H15+'[1]адм зав'!H15+'[1]адм ильин'!H15+'[1]адм кузнецк'!H15+'[1]адм куйб'!H15+'[1]адм ордж'!H15+'[1]адм центр'!H15+'[1]градострой'!H15+'[1]защита нас'!H15+'[1]кгк'!H15+'[1]кжкх'!H15+'[1]коин'!H15+'[1]коос'!H15+'[1]ксз'!H15+'[1]куми'!H15+'[1]снд'!H15+'[1]спорт'!H15+'[1]удкх'!H15+'[1]укс'!H15+'[1]упр культ'!H15+'[1]упр  опеки'!H15+'[1]утис'!H15+'[1]финупр'!H15</f>
        <v>1421.5099300000002</v>
      </c>
      <c r="I15" s="129">
        <f>'[1]адм города'!I15+'[1]адм зав'!I15+'[1]адм ильин'!I15+'[1]адм кузнецк'!I15+'[1]адм куйб'!I15+'[1]адм ордж'!I15+'[1]адм центр'!I15+'[1]градострой'!I15+'[1]защита нас'!I15+'[1]кгк'!I15+'[1]кжкх'!I15+'[1]коин'!I15+'[1]коос'!I15+'[1]ксз'!I15+'[1]куми'!I15+'[1]снд'!I15+'[1]спорт'!I15+'[1]удкх'!I15+'[1]укс'!I15+'[1]упр культ'!I15+'[1]упр  опеки'!I15+'[1]утис'!I15+'[1]финупр'!I15</f>
        <v>3092.067</v>
      </c>
      <c r="J15" s="129">
        <f>'[1]адм города'!J15+'[1]адм зав'!J15+'[1]адм ильин'!J15+'[1]адм кузнецк'!J15+'[1]адм куйб'!J15+'[1]адм ордж'!J15+'[1]адм центр'!J15+'[1]градострой'!J15+'[1]защита нас'!J15+'[1]кгк'!J15+'[1]кжкх'!J15+'[1]коин'!J15+'[1]коос'!J15+'[1]ксз'!J15+'[1]куми'!J15+'[1]снд'!J15+'[1]спорт'!J15+'[1]удкх'!J15+'[1]укс'!J15+'[1]упр культ'!J15+'[1]упр  опеки'!J15+'[1]утис'!J15+'[1]финупр'!J15</f>
        <v>785.4970000000001</v>
      </c>
      <c r="K15" s="129">
        <f>'[1]адм города'!K15+'[1]адм зав'!K15+'[1]адм ильин'!K15+'[1]адм кузнецк'!K15+'[1]адм куйб'!K15+'[1]адм ордж'!K15+'[1]адм центр'!K15+'[1]градострой'!K15+'[1]защита нас'!K15+'[1]кгк'!K15+'[1]кжкх'!K15+'[1]коин'!K15+'[1]коос'!K15+'[1]ксз'!K15+'[1]куми'!K15+'[1]снд'!K15+'[1]спорт'!K15+'[1]удкх'!K15+'[1]укс'!K15+'[1]упр культ'!K15+'[1]упр  опеки'!K15+'[1]утис'!K15+'[1]финупр'!K15</f>
        <v>722.306</v>
      </c>
      <c r="L15" s="129">
        <f>'[1]адм города'!L15+'[1]адм зав'!L15+'[1]адм ильин'!L15+'[1]адм кузнецк'!L15+'[1]адм куйб'!L15+'[1]адм ордж'!L15+'[1]адм центр'!L15+'[1]градострой'!L15+'[1]защита нас'!L15+'[1]кгк'!L15+'[1]кжкх'!L15+'[1]коин'!L15+'[1]коос'!L15+'[1]ксз'!L15+'[1]куми'!L15+'[1]снд'!L15+'[1]спорт'!L15+'[1]удкх'!L15+'[1]укс'!L15+'[1]упр культ'!L15+'[1]упр  опеки'!L15+'[1]утис'!L15+'[1]финупр'!L15</f>
        <v>0</v>
      </c>
      <c r="M15" s="129">
        <f>'[1]адм города'!M15+'[1]адм зав'!M15+'[1]адм ильин'!M15+'[1]адм кузнецк'!M15+'[1]адм куйб'!M15+'[1]адм ордж'!M15+'[1]адм центр'!M15+'[1]градострой'!M15+'[1]защита нас'!M15+'[1]кгк'!M15+'[1]кжкх'!M15+'[1]коин'!M15+'[1]коос'!M15+'[1]ксз'!M15+'[1]куми'!M15+'[1]снд'!M15+'[1]спорт'!M15+'[1]удкх'!M15+'[1]укс'!M15+'[1]упр культ'!M15+'[1]упр  опеки'!M15+'[1]утис'!M15+'[1]финупр'!M15</f>
        <v>0</v>
      </c>
      <c r="N15" s="129">
        <f>'[1]адм города'!N15+'[1]адм зав'!N15+'[1]адм ильин'!N15+'[1]адм кузнецк'!N15+'[1]адм куйб'!N15+'[1]адм ордж'!N15+'[1]адм центр'!N15+'[1]градострой'!N15+'[1]защита нас'!N15+'[1]кгк'!N15+'[1]кжкх'!N15+'[1]коин'!N15+'[1]коос'!N15+'[1]ксз'!N15+'[1]куми'!N15+'[1]снд'!N15+'[1]спорт'!N15+'[1]удкх'!N15+'[1]укс'!N15+'[1]упр культ'!N15+'[1]упр  опеки'!N15+'[1]утис'!N15+'[1]финупр'!N15</f>
        <v>3467.187</v>
      </c>
      <c r="O15" s="129">
        <f>'[1]адм города'!O15+'[1]адм зав'!O15+'[1]адм ильин'!O15+'[1]адм кузнецк'!O15+'[1]адм куйб'!O15+'[1]адм ордж'!O15+'[1]адм центр'!O15+'[1]градострой'!O15+'[1]защита нас'!O15+'[1]кгк'!O15+'[1]кжкх'!O15+'[1]коин'!O15+'[1]коос'!O15+'[1]ксз'!O15+'[1]куми'!O15+'[1]снд'!O15+'[1]спорт'!O15+'[1]удкх'!O15+'[1]укс'!O15+'[1]упр культ'!O15+'[1]упр  опеки'!O15+'[1]утис'!O15+'[1]финупр'!O15</f>
        <v>218.08</v>
      </c>
      <c r="P15" s="129">
        <f>'[1]адм города'!P15+'[1]адм зав'!P15+'[1]адм ильин'!P15+'[1]адм кузнецк'!P15+'[1]адм куйб'!P15+'[1]адм ордж'!P15+'[1]адм центр'!P15+'[1]градострой'!P15+'[1]защита нас'!P15+'[1]кгк'!P15+'[1]кжкх'!P15+'[1]коин'!P15+'[1]коос'!P15+'[1]ксз'!P15+'[1]куми'!P15+'[1]снд'!P15+'[1]спорт'!P15+'[1]удкх'!P15+'[1]укс'!P15+'[1]упр культ'!P15+'[1]упр  опеки'!P15+'[1]утис'!P15+'[1]финупр'!P15</f>
        <v>204.842</v>
      </c>
      <c r="Q15" s="30">
        <f>'[1]адм города'!Q15+'[1]адм зав'!Q15+'[1]адм ильин'!Q15+'[1]адм кузнецк'!Q15+'[1]адм куйб'!Q15+'[1]адм ордж'!Q15+'[1]адм центр'!Q15+'[1]градострой'!Q15+'[1]защита нас'!Q15+'[1]кгк'!Q15+'[1]кжкх'!Q15+'[1]коин'!Q15+'[1]коос'!Q15+'[1]ксз'!Q15+'[1]куми'!Q15+'[1]снд'!Q15+'[1]спорт'!Q15+'[1]удкх'!Q15+'[1]укс'!Q15+'[1]упр культ'!Q15+'[1]упр  опеки'!Q15+'[1]утис'!Q15+'[1]финупр'!Q15</f>
        <v>2</v>
      </c>
      <c r="R15" s="30">
        <f>'[1]адм города'!R15+'[1]адм зав'!R15+'[1]адм ильин'!R15+'[1]адм кузнецк'!R15+'[1]адм куйб'!R15+'[1]адм ордж'!R15+'[1]адм центр'!R15+'[1]градострой'!R15+'[1]защита нас'!R15+'[1]кгк'!R15+'[1]кжкх'!R15+'[1]коин'!R15+'[1]коос'!R15+'[1]ксз'!R15+'[1]куми'!R15+'[1]снд'!R15+'[1]спорт'!R15+'[1]удкх'!R15+'[1]укс'!R15+'[1]упр культ'!R15+'[1]упр  опеки'!R15+'[1]утис'!R15+'[1]финупр'!R15</f>
        <v>0</v>
      </c>
      <c r="S15" s="30">
        <f>'[1]адм города'!S15+'[1]адм зав'!S15+'[1]адм ильин'!S15+'[1]адм кузнецк'!S15+'[1]адм куйб'!S15+'[1]адм ордж'!S15+'[1]адм центр'!S15+'[1]градострой'!S15+'[1]защита нас'!S15+'[1]кгк'!S15+'[1]кжкх'!S15+'[1]коин'!S15+'[1]коос'!S15+'[1]ксз'!S15+'[1]куми'!S15+'[1]снд'!S15+'[1]спорт'!S15+'[1]удкх'!S15+'[1]укс'!S15+'[1]упр культ'!S15+'[1]упр  опеки'!S15+'[1]утис'!S15+'[1]финупр'!S15</f>
        <v>0</v>
      </c>
      <c r="T15" s="30">
        <f>'[1]адм города'!T15+'[1]адм зав'!T15+'[1]адм ильин'!T15+'[1]адм кузнецк'!T15+'[1]адм куйб'!T15+'[1]адм ордж'!T15+'[1]адм центр'!T15+'[1]градострой'!T15+'[1]защита нас'!T15+'[1]кгк'!T15+'[1]кжкх'!T15+'[1]коин'!T15+'[1]коос'!T15+'[1]ксз'!T15+'[1]куми'!T15+'[1]снд'!T15+'[1]спорт'!T15+'[1]удкх'!T15+'[1]укс'!T15+'[1]упр культ'!T15+'[1]упр  опеки'!T15+'[1]утис'!T15+'[1]финупр'!T15</f>
        <v>2</v>
      </c>
      <c r="U15" s="129">
        <f>'[1]адм города'!U15+'[1]адм зав'!U15+'[1]адм ильин'!U15+'[1]адм кузнецк'!U15+'[1]адм куйб'!U15+'[1]адм ордж'!U15+'[1]адм центр'!U15+'[1]градострой'!U15+'[1]защита нас'!U15+'[1]кгк'!U15+'[1]кжкх'!U15+'[1]коин'!U15+'[1]коос'!U15+'[1]ксз'!U15+'[1]куми'!U15+'[1]снд'!U15+'[1]спорт'!U15+'[1]удкх'!U15+'[1]укс'!U15+'[1]упр культ'!U15+'[1]упр  опеки'!U15+'[1]утис'!U15+'[1]финупр'!U15</f>
        <v>0.07655</v>
      </c>
      <c r="V15" s="30">
        <f>'[1]адм города'!V15+'[1]адм зав'!V15+'[1]адм ильин'!V15+'[1]адм кузнецк'!V15+'[1]адм куйб'!V15+'[1]адм ордж'!V15+'[1]адм центр'!V15+'[1]градострой'!V15+'[1]защита нас'!V15+'[1]кгк'!V15+'[1]кжкх'!V15+'[1]коин'!V15+'[1]коос'!V15+'[1]ксз'!V15+'[1]куми'!V15+'[1]снд'!V15+'[1]спорт'!V15+'[1]удкх'!V15+'[1]укс'!V15+'[1]упр культ'!V15+'[1]упр  опеки'!V15+'[1]утис'!V15+'[1]финупр'!V15</f>
        <v>28</v>
      </c>
      <c r="W15" s="129">
        <f>'[1]адм города'!W15+'[1]адм зав'!W15+'[1]адм ильин'!W15+'[1]адм кузнецк'!W15+'[1]адм куйб'!W15+'[1]адм ордж'!W15+'[1]адм центр'!W15+'[1]градострой'!W15+'[1]защита нас'!W15+'[1]кгк'!W15+'[1]кжкх'!W15+'[1]коин'!W15+'[1]коос'!W15+'[1]ксз'!W15+'[1]куми'!W15+'[1]снд'!W15+'[1]спорт'!W15+'[1]удкх'!W15+'[1]укс'!W15+'[1]упр культ'!W15+'[1]упр  опеки'!W15+'[1]утис'!W15+'[1]финупр'!W15</f>
        <v>3422.1980000000003</v>
      </c>
      <c r="X15" s="30">
        <f>'[1]адм города'!X15+'[1]адм зав'!X15+'[1]адм ильин'!X15+'[1]адм кузнецк'!X15+'[1]адм куйб'!X15+'[1]адм ордж'!X15+'[1]адм центр'!X15+'[1]градострой'!X15+'[1]защита нас'!X15+'[1]кгк'!X15+'[1]кжкх'!X15+'[1]коин'!X15+'[1]коос'!X15+'[1]ксз'!X15+'[1]куми'!X15+'[1]снд'!X15+'[1]спорт'!X15+'[1]удкх'!X15+'[1]укс'!X15+'[1]упр культ'!X15+'[1]упр  опеки'!X15+'[1]утис'!X15+'[1]финупр'!X15</f>
        <v>0</v>
      </c>
      <c r="Y15" s="30">
        <f>'[1]адм города'!Y15+'[1]адм зав'!Y15+'[1]адм ильин'!Y15+'[1]адм кузнецк'!Y15+'[1]адм куйб'!Y15+'[1]адм ордж'!Y15+'[1]адм центр'!Y15+'[1]градострой'!Y15+'[1]защита нас'!Y15+'[1]кгк'!Y15+'[1]кжкх'!Y15+'[1]коин'!Y15+'[1]коос'!Y15+'[1]ксз'!Y15+'[1]куми'!Y15+'[1]снд'!Y15+'[1]спорт'!Y15+'[1]удкх'!Y15+'[1]укс'!Y15+'[1]упр культ'!Y15+'[1]упр  опеки'!Y15+'[1]утис'!Y15+'[1]финупр'!Y15</f>
        <v>0</v>
      </c>
      <c r="Z15" s="30">
        <f>'[1]адм города'!Z15+'[1]адм зав'!Z15+'[1]адм ильин'!Z15+'[1]адм кузнецк'!Z15+'[1]адм куйб'!Z15+'[1]адм ордж'!Z15+'[1]адм центр'!Z15+'[1]градострой'!Z15+'[1]защита нас'!Z15+'[1]кгк'!Z15+'[1]кжкх'!Z15+'[1]коин'!Z15+'[1]коос'!Z15+'[1]ксз'!Z15+'[1]куми'!Z15+'[1]снд'!Z15+'[1]спорт'!Z15+'[1]удкх'!Z15+'[1]укс'!Z15+'[1]упр культ'!Z15+'[1]упр  опеки'!Z15+'[1]утис'!Z15+'[1]финупр'!Z15</f>
        <v>0</v>
      </c>
    </row>
    <row r="16" spans="1:26" ht="12.75">
      <c r="A16" s="95" t="s">
        <v>29</v>
      </c>
      <c r="B16" s="75" t="s">
        <v>136</v>
      </c>
      <c r="C16" s="30">
        <f>'[1]адм города'!C16+'[1]адм зав'!C16+'[1]адм ильин'!C16+'[1]адм кузнецк'!C16+'[1]адм куйб'!C16+'[1]адм ордж'!C16+'[1]адм центр'!C16+'[1]градострой'!C16+'[1]защита нас'!C16+'[1]кгк'!C16+'[1]кжкх'!C16+'[1]коин'!C16+'[1]коос'!C16+'[1]ксз'!C16+'[1]куми'!C16+'[1]снд'!C16+'[1]спорт'!C16+'[1]удкх'!C16+'[1]укс'!C16+'[1]упр культ'!C16+'[1]упр  опеки'!C16+'[1]утис'!C16+'[1]финупр'!C16</f>
        <v>0</v>
      </c>
      <c r="D16" s="30">
        <f>'[1]адм города'!D16+'[1]адм зав'!D16+'[1]адм ильин'!D16+'[1]адм кузнецк'!D16+'[1]адм куйб'!D16+'[1]адм ордж'!D16+'[1]адм центр'!D16+'[1]градострой'!D16+'[1]защита нас'!D16+'[1]кгк'!D16+'[1]кжкх'!D16+'[1]коин'!D16+'[1]коос'!D16+'[1]ксз'!D16+'[1]куми'!D16+'[1]снд'!D16+'[1]спорт'!D16+'[1]удкх'!D16+'[1]укс'!D16+'[1]упр культ'!D16+'[1]упр  опеки'!D16+'[1]утис'!D16+'[1]финупр'!D16</f>
        <v>0</v>
      </c>
      <c r="E16" s="30">
        <f>'[1]адм города'!E16+'[1]адм зав'!E16+'[1]адм ильин'!E16+'[1]адм кузнецк'!E16+'[1]адм куйб'!E16+'[1]адм ордж'!E16+'[1]адм центр'!E16+'[1]градострой'!E16+'[1]защита нас'!E16+'[1]кгк'!E16+'[1]кжкх'!E16+'[1]коин'!E16+'[1]коос'!E16+'[1]ксз'!E16+'[1]куми'!E16+'[1]снд'!E16+'[1]спорт'!E16+'[1]удкх'!E16+'[1]укс'!E16+'[1]упр культ'!E16+'[1]упр  опеки'!E16+'[1]утис'!E16+'[1]финупр'!E16</f>
        <v>0</v>
      </c>
      <c r="F16" s="130">
        <f t="shared" si="1"/>
        <v>0</v>
      </c>
      <c r="G16" s="103">
        <f t="shared" si="1"/>
        <v>0</v>
      </c>
      <c r="H16" s="129">
        <f>'[1]адм города'!H16+'[1]адм зав'!H16+'[1]адм ильин'!H16+'[1]адм кузнецк'!H16+'[1]адм куйб'!H16+'[1]адм ордж'!H16+'[1]адм центр'!H16+'[1]градострой'!H16+'[1]защита нас'!H16+'[1]кгк'!H16+'[1]кжкх'!H16+'[1]коин'!H16+'[1]коос'!H16+'[1]ксз'!H16+'[1]куми'!H16+'[1]снд'!H16+'[1]спорт'!H16+'[1]удкх'!H16+'[1]укс'!H16+'[1]упр культ'!H16+'[1]упр  опеки'!H16+'[1]утис'!H16+'[1]финупр'!H16</f>
        <v>0</v>
      </c>
      <c r="I16" s="129">
        <f>'[1]адм города'!I16+'[1]адм зав'!I16+'[1]адм ильин'!I16+'[1]адм кузнецк'!I16+'[1]адм куйб'!I16+'[1]адм ордж'!I16+'[1]адм центр'!I16+'[1]градострой'!I16+'[1]защита нас'!I16+'[1]кгк'!I16+'[1]кжкх'!I16+'[1]коин'!I16+'[1]коос'!I16+'[1]ксз'!I16+'[1]куми'!I16+'[1]снд'!I16+'[1]спорт'!I16+'[1]удкх'!I16+'[1]укс'!I16+'[1]упр культ'!I16+'[1]упр  опеки'!I16+'[1]утис'!I16+'[1]финупр'!I16</f>
        <v>0</v>
      </c>
      <c r="J16" s="129">
        <f>'[1]адм города'!J16+'[1]адм зав'!J16+'[1]адм ильин'!J16+'[1]адм кузнецк'!J16+'[1]адм куйб'!J16+'[1]адм ордж'!J16+'[1]адм центр'!J16+'[1]градострой'!J16+'[1]защита нас'!J16+'[1]кгк'!J16+'[1]кжкх'!J16+'[1]коин'!J16+'[1]коос'!J16+'[1]ксз'!J16+'[1]куми'!J16+'[1]снд'!J16+'[1]спорт'!J16+'[1]удкх'!J16+'[1]укс'!J16+'[1]упр культ'!J16+'[1]упр  опеки'!J16+'[1]утис'!J16+'[1]финупр'!J16</f>
        <v>0</v>
      </c>
      <c r="K16" s="129">
        <f>'[1]адм города'!K16+'[1]адм зав'!K16+'[1]адм ильин'!K16+'[1]адм кузнецк'!K16+'[1]адм куйб'!K16+'[1]адм ордж'!K16+'[1]адм центр'!K16+'[1]градострой'!K16+'[1]защита нас'!K16+'[1]кгк'!K16+'[1]кжкх'!K16+'[1]коин'!K16+'[1]коос'!K16+'[1]ксз'!K16+'[1]куми'!K16+'[1]снд'!K16+'[1]спорт'!K16+'[1]удкх'!K16+'[1]укс'!K16+'[1]упр культ'!K16+'[1]упр  опеки'!K16+'[1]утис'!K16+'[1]финупр'!K16</f>
        <v>0</v>
      </c>
      <c r="L16" s="129">
        <f>'[1]адм города'!L16+'[1]адм зав'!L16+'[1]адм ильин'!L16+'[1]адм кузнецк'!L16+'[1]адм куйб'!L16+'[1]адм ордж'!L16+'[1]адм центр'!L16+'[1]градострой'!L16+'[1]защита нас'!L16+'[1]кгк'!L16+'[1]кжкх'!L16+'[1]коин'!L16+'[1]коос'!L16+'[1]ксз'!L16+'[1]куми'!L16+'[1]снд'!L16+'[1]спорт'!L16+'[1]удкх'!L16+'[1]укс'!L16+'[1]упр культ'!L16+'[1]упр  опеки'!L16+'[1]утис'!L16+'[1]финупр'!L16</f>
        <v>0</v>
      </c>
      <c r="M16" s="129">
        <f>'[1]адм города'!M16+'[1]адм зав'!M16+'[1]адм ильин'!M16+'[1]адм кузнецк'!M16+'[1]адм куйб'!M16+'[1]адм ордж'!M16+'[1]адм центр'!M16+'[1]градострой'!M16+'[1]защита нас'!M16+'[1]кгк'!M16+'[1]кжкх'!M16+'[1]коин'!M16+'[1]коос'!M16+'[1]ксз'!M16+'[1]куми'!M16+'[1]снд'!M16+'[1]спорт'!M16+'[1]удкх'!M16+'[1]укс'!M16+'[1]упр культ'!M16+'[1]упр  опеки'!M16+'[1]утис'!M16+'[1]финупр'!M16</f>
        <v>0</v>
      </c>
      <c r="N16" s="129">
        <f>'[1]адм города'!N16+'[1]адм зав'!N16+'[1]адм ильин'!N16+'[1]адм кузнецк'!N16+'[1]адм куйб'!N16+'[1]адм ордж'!N16+'[1]адм центр'!N16+'[1]градострой'!N16+'[1]защита нас'!N16+'[1]кгк'!N16+'[1]кжкх'!N16+'[1]коин'!N16+'[1]коос'!N16+'[1]ксз'!N16+'[1]куми'!N16+'[1]снд'!N16+'[1]спорт'!N16+'[1]удкх'!N16+'[1]укс'!N16+'[1]упр культ'!N16+'[1]упр  опеки'!N16+'[1]утис'!N16+'[1]финупр'!N16</f>
        <v>0</v>
      </c>
      <c r="O16" s="129">
        <f>'[1]адм города'!O16+'[1]адм зав'!O16+'[1]адм ильин'!O16+'[1]адм кузнецк'!O16+'[1]адм куйб'!O16+'[1]адм ордж'!O16+'[1]адм центр'!O16+'[1]градострой'!O16+'[1]защита нас'!O16+'[1]кгк'!O16+'[1]кжкх'!O16+'[1]коин'!O16+'[1]коос'!O16+'[1]ксз'!O16+'[1]куми'!O16+'[1]снд'!O16+'[1]спорт'!O16+'[1]удкх'!O16+'[1]укс'!O16+'[1]упр культ'!O16+'[1]упр  опеки'!O16+'[1]утис'!O16+'[1]финупр'!O16</f>
        <v>0</v>
      </c>
      <c r="P16" s="129">
        <f>'[1]адм города'!P16+'[1]адм зав'!P16+'[1]адм ильин'!P16+'[1]адм кузнецк'!P16+'[1]адм куйб'!P16+'[1]адм ордж'!P16+'[1]адм центр'!P16+'[1]градострой'!P16+'[1]защита нас'!P16+'[1]кгк'!P16+'[1]кжкх'!P16+'[1]коин'!P16+'[1]коос'!P16+'[1]ксз'!P16+'[1]куми'!P16+'[1]снд'!P16+'[1]спорт'!P16+'[1]удкх'!P16+'[1]укс'!P16+'[1]упр культ'!P16+'[1]упр  опеки'!P16+'[1]утис'!P16+'[1]финупр'!P16</f>
        <v>0</v>
      </c>
      <c r="Q16" s="30">
        <f>'[1]адм города'!Q16+'[1]адм зав'!Q16+'[1]адм ильин'!Q16+'[1]адм кузнецк'!Q16+'[1]адм куйб'!Q16+'[1]адм ордж'!Q16+'[1]адм центр'!Q16+'[1]градострой'!Q16+'[1]защита нас'!Q16+'[1]кгк'!Q16+'[1]кжкх'!Q16+'[1]коин'!Q16+'[1]коос'!Q16+'[1]ксз'!Q16+'[1]куми'!Q16+'[1]снд'!Q16+'[1]спорт'!Q16+'[1]удкх'!Q16+'[1]укс'!Q16+'[1]упр культ'!Q16+'[1]упр  опеки'!Q16+'[1]утис'!Q16+'[1]финупр'!Q16</f>
        <v>0</v>
      </c>
      <c r="R16" s="30">
        <f>'[1]адм города'!R16+'[1]адм зав'!R16+'[1]адм ильин'!R16+'[1]адм кузнецк'!R16+'[1]адм куйб'!R16+'[1]адм ордж'!R16+'[1]адм центр'!R16+'[1]градострой'!R16+'[1]защита нас'!R16+'[1]кгк'!R16+'[1]кжкх'!R16+'[1]коин'!R16+'[1]коос'!R16+'[1]ксз'!R16+'[1]куми'!R16+'[1]снд'!R16+'[1]спорт'!R16+'[1]удкх'!R16+'[1]укс'!R16+'[1]упр культ'!R16+'[1]упр  опеки'!R16+'[1]утис'!R16+'[1]финупр'!R16</f>
        <v>0</v>
      </c>
      <c r="S16" s="30">
        <f>'[1]адм города'!S16+'[1]адм зав'!S16+'[1]адм ильин'!S16+'[1]адм кузнецк'!S16+'[1]адм куйб'!S16+'[1]адм ордж'!S16+'[1]адм центр'!S16+'[1]градострой'!S16+'[1]защита нас'!S16+'[1]кгк'!S16+'[1]кжкх'!S16+'[1]коин'!S16+'[1]коос'!S16+'[1]ксз'!S16+'[1]куми'!S16+'[1]снд'!S16+'[1]спорт'!S16+'[1]удкх'!S16+'[1]укс'!S16+'[1]упр культ'!S16+'[1]упр  опеки'!S16+'[1]утис'!S16+'[1]финупр'!S16</f>
        <v>0</v>
      </c>
      <c r="T16" s="30">
        <f>'[1]адм города'!T16+'[1]адм зав'!T16+'[1]адм ильин'!T16+'[1]адм кузнецк'!T16+'[1]адм куйб'!T16+'[1]адм ордж'!T16+'[1]адм центр'!T16+'[1]градострой'!T16+'[1]защита нас'!T16+'[1]кгк'!T16+'[1]кжкх'!T16+'[1]коин'!T16+'[1]коос'!T16+'[1]ксз'!T16+'[1]куми'!T16+'[1]снд'!T16+'[1]спорт'!T16+'[1]удкх'!T16+'[1]укс'!T16+'[1]упр культ'!T16+'[1]упр  опеки'!T16+'[1]утис'!T16+'[1]финупр'!T16</f>
        <v>0</v>
      </c>
      <c r="U16" s="129">
        <f>'[1]адм города'!U16+'[1]адм зав'!U16+'[1]адм ильин'!U16+'[1]адм кузнецк'!U16+'[1]адм куйб'!U16+'[1]адм ордж'!U16+'[1]адм центр'!U16+'[1]градострой'!U16+'[1]защита нас'!U16+'[1]кгк'!U16+'[1]кжкх'!U16+'[1]коин'!U16+'[1]коос'!U16+'[1]ксз'!U16+'[1]куми'!U16+'[1]снд'!U16+'[1]спорт'!U16+'[1]удкх'!U16+'[1]укс'!U16+'[1]упр культ'!U16+'[1]упр  опеки'!U16+'[1]утис'!U16+'[1]финупр'!U16</f>
        <v>0</v>
      </c>
      <c r="V16" s="30">
        <f>'[1]адм города'!V16+'[1]адм зав'!V16+'[1]адм ильин'!V16+'[1]адм кузнецк'!V16+'[1]адм куйб'!V16+'[1]адм ордж'!V16+'[1]адм центр'!V16+'[1]градострой'!V16+'[1]защита нас'!V16+'[1]кгк'!V16+'[1]кжкх'!V16+'[1]коин'!V16+'[1]коос'!V16+'[1]ксз'!V16+'[1]куми'!V16+'[1]снд'!V16+'[1]спорт'!V16+'[1]удкх'!V16+'[1]укс'!V16+'[1]упр культ'!V16+'[1]упр  опеки'!V16+'[1]утис'!V16+'[1]финупр'!V16</f>
        <v>0</v>
      </c>
      <c r="W16" s="129">
        <f>'[1]адм города'!W16+'[1]адм зав'!W16+'[1]адм ильин'!W16+'[1]адм кузнецк'!W16+'[1]адм куйб'!W16+'[1]адм ордж'!W16+'[1]адм центр'!W16+'[1]градострой'!W16+'[1]защита нас'!W16+'[1]кгк'!W16+'[1]кжкх'!W16+'[1]коин'!W16+'[1]коос'!W16+'[1]ксз'!W16+'[1]куми'!W16+'[1]снд'!W16+'[1]спорт'!W16+'[1]удкх'!W16+'[1]укс'!W16+'[1]упр культ'!W16+'[1]упр  опеки'!W16+'[1]утис'!W16+'[1]финупр'!W16</f>
        <v>0</v>
      </c>
      <c r="X16" s="30">
        <f>'[1]адм города'!X16+'[1]адм зав'!X16+'[1]адм ильин'!X16+'[1]адм кузнецк'!X16+'[1]адм куйб'!X16+'[1]адм ордж'!X16+'[1]адм центр'!X16+'[1]градострой'!X16+'[1]защита нас'!X16+'[1]кгк'!X16+'[1]кжкх'!X16+'[1]коин'!X16+'[1]коос'!X16+'[1]ксз'!X16+'[1]куми'!X16+'[1]снд'!X16+'[1]спорт'!X16+'[1]удкх'!X16+'[1]укс'!X16+'[1]упр культ'!X16+'[1]упр  опеки'!X16+'[1]утис'!X16+'[1]финупр'!X16</f>
        <v>0</v>
      </c>
      <c r="Y16" s="30">
        <f>'[1]адм города'!Y16+'[1]адм зав'!Y16+'[1]адм ильин'!Y16+'[1]адм кузнецк'!Y16+'[1]адм куйб'!Y16+'[1]адм ордж'!Y16+'[1]адм центр'!Y16+'[1]градострой'!Y16+'[1]защита нас'!Y16+'[1]кгк'!Y16+'[1]кжкх'!Y16+'[1]коин'!Y16+'[1]коос'!Y16+'[1]ксз'!Y16+'[1]куми'!Y16+'[1]снд'!Y16+'[1]спорт'!Y16+'[1]удкх'!Y16+'[1]укс'!Y16+'[1]упр культ'!Y16+'[1]упр  опеки'!Y16+'[1]утис'!Y16+'[1]финупр'!Y16</f>
        <v>0</v>
      </c>
      <c r="Z16" s="30">
        <f>'[1]адм города'!Z16+'[1]адм зав'!Z16+'[1]адм ильин'!Z16+'[1]адм кузнецк'!Z16+'[1]адм куйб'!Z16+'[1]адм ордж'!Z16+'[1]адм центр'!Z16+'[1]градострой'!Z16+'[1]защита нас'!Z16+'[1]кгк'!Z16+'[1]кжкх'!Z16+'[1]коин'!Z16+'[1]коос'!Z16+'[1]ксз'!Z16+'[1]куми'!Z16+'[1]снд'!Z16+'[1]спорт'!Z16+'[1]удкх'!Z16+'[1]укс'!Z16+'[1]упр культ'!Z16+'[1]упр  опеки'!Z16+'[1]утис'!Z16+'[1]финупр'!Z16</f>
        <v>0</v>
      </c>
    </row>
    <row r="17" spans="1:26" ht="31.5">
      <c r="A17" s="70" t="s">
        <v>6</v>
      </c>
      <c r="B17" s="118" t="s">
        <v>141</v>
      </c>
      <c r="C17" s="104">
        <f>SUM(C18:C25)</f>
        <v>14603</v>
      </c>
      <c r="D17" s="104">
        <f aca="true" t="shared" si="2" ref="D17:Z17">SUM(D18:D25)</f>
        <v>252</v>
      </c>
      <c r="E17" s="104">
        <f t="shared" si="2"/>
        <v>22</v>
      </c>
      <c r="F17" s="73">
        <f t="shared" si="2"/>
        <v>6948151.47065</v>
      </c>
      <c r="G17" s="104">
        <f t="shared" si="2"/>
        <v>6032436.09235</v>
      </c>
      <c r="H17" s="104">
        <f t="shared" si="2"/>
        <v>6829669.96518</v>
      </c>
      <c r="I17" s="104">
        <f t="shared" si="2"/>
        <v>5955808.139479999</v>
      </c>
      <c r="J17" s="104">
        <f t="shared" si="2"/>
        <v>118481.50547</v>
      </c>
      <c r="K17" s="104">
        <f t="shared" si="2"/>
        <v>76627.95287</v>
      </c>
      <c r="L17" s="104">
        <f t="shared" si="2"/>
        <v>0</v>
      </c>
      <c r="M17" s="104">
        <f t="shared" si="2"/>
        <v>0</v>
      </c>
      <c r="N17" s="104">
        <f t="shared" si="2"/>
        <v>215444.10561</v>
      </c>
      <c r="O17" s="104">
        <f t="shared" si="2"/>
        <v>1254546.49799</v>
      </c>
      <c r="P17" s="104">
        <f t="shared" si="2"/>
        <v>108267.96958</v>
      </c>
      <c r="Q17" s="104">
        <f t="shared" si="2"/>
        <v>1089</v>
      </c>
      <c r="R17" s="104">
        <f t="shared" si="2"/>
        <v>3</v>
      </c>
      <c r="S17" s="104">
        <f t="shared" si="2"/>
        <v>0</v>
      </c>
      <c r="T17" s="104">
        <f t="shared" si="2"/>
        <v>9</v>
      </c>
      <c r="U17" s="104">
        <f t="shared" si="2"/>
        <v>3702.9070899999997</v>
      </c>
      <c r="V17" s="104">
        <f t="shared" si="2"/>
        <v>5394</v>
      </c>
      <c r="W17" s="104">
        <f t="shared" si="2"/>
        <v>329503.3379</v>
      </c>
      <c r="X17" s="104">
        <f t="shared" si="2"/>
        <v>28</v>
      </c>
      <c r="Y17" s="104">
        <f t="shared" si="2"/>
        <v>61552.16995</v>
      </c>
      <c r="Z17" s="104">
        <f t="shared" si="2"/>
        <v>0</v>
      </c>
    </row>
    <row r="18" spans="1:26" ht="12.75">
      <c r="A18" s="70" t="s">
        <v>70</v>
      </c>
      <c r="B18" s="120" t="s">
        <v>117</v>
      </c>
      <c r="C18" s="30">
        <f>'[1]адм города'!C18+'[1]адм зав'!C18+'[1]адм ильин'!C18+'[1]адм кузнецк'!C18+'[1]адм куйб'!C18+'[1]адм ордж'!C18+'[1]адм центр'!C18+'[1]градострой'!C18+'[1]защита нас'!C18+'[1]кгк'!C18+'[1]кжкх'!C18+'[1]коин'!C18+'[1]коос'!C18+'[1]ксз'!C18+'[1]куми'!C18+'[1]снд'!C18+'[1]спорт'!C18+'[1]удкх'!C18+'[1]укс'!C18+'[1]упр культ'!C18+'[1]упр  опеки'!C18+'[1]утис'!C18+'[1]финупр'!C18</f>
        <v>111</v>
      </c>
      <c r="D18" s="30" t="s">
        <v>17</v>
      </c>
      <c r="E18" s="30" t="s">
        <v>17</v>
      </c>
      <c r="F18" s="130">
        <f>SUM(H18,J18,L18)</f>
        <v>43343.37608</v>
      </c>
      <c r="G18" s="123">
        <f>SUM(I18,K18,M18)</f>
        <v>7682.1188</v>
      </c>
      <c r="H18" s="129">
        <f>'[1]адм города'!H18+'[1]адм зав'!H18+'[1]адм ильин'!H18+'[1]адм кузнецк'!H18+'[1]адм куйб'!H18+'[1]адм ордж'!H18+'[1]адм центр'!H18+'[1]градострой'!H18+'[1]защита нас'!H18+'[1]кгк'!H18+'[1]кжкх'!H18+'[1]коин'!H18+'[1]коос'!H18+'[1]ксз'!H18+'[1]куми'!H18+'[1]снд'!H18+'[1]спорт'!H18+'[1]удкх'!H18+'[1]укс'!H18+'[1]упр культ'!H18+'[1]упр  опеки'!H18+'[1]утис'!H18+'[1]финупр'!H18</f>
        <v>43321.37608</v>
      </c>
      <c r="I18" s="129">
        <f>'[1]адм города'!I18+'[1]адм зав'!I18+'[1]адм ильин'!I18+'[1]адм кузнецк'!I18+'[1]адм куйб'!I18+'[1]адм ордж'!I18+'[1]адм центр'!I18+'[1]градострой'!I18+'[1]защита нас'!I18+'[1]кгк'!I18+'[1]кжкх'!I18+'[1]коин'!I18+'[1]коос'!I18+'[1]ксз'!I18+'[1]куми'!I18+'[1]снд'!I18+'[1]спорт'!I18+'[1]удкх'!I18+'[1]укс'!I18+'[1]упр культ'!I18+'[1]упр  опеки'!I18+'[1]утис'!I18+'[1]финупр'!I18</f>
        <v>7675.1188</v>
      </c>
      <c r="J18" s="129">
        <f>'[1]адм города'!J18+'[1]адм зав'!J18+'[1]адм ильин'!J18+'[1]адм кузнецк'!J18+'[1]адм куйб'!J18+'[1]адм ордж'!J18+'[1]адм центр'!J18+'[1]градострой'!J18+'[1]защита нас'!J18+'[1]кгк'!J18+'[1]кжкх'!J18+'[1]коин'!J18+'[1]коос'!J18+'[1]ксз'!J18+'[1]куми'!J18+'[1]снд'!J18+'[1]спорт'!J18+'[1]удкх'!J18+'[1]укс'!J18+'[1]упр культ'!J18+'[1]упр  опеки'!J18+'[1]утис'!J18+'[1]финупр'!J18</f>
        <v>22</v>
      </c>
      <c r="K18" s="129">
        <f>'[1]адм города'!K18+'[1]адм зав'!K18+'[1]адм ильин'!K18+'[1]адм кузнецк'!K18+'[1]адм куйб'!K18+'[1]адм ордж'!K18+'[1]адм центр'!K18+'[1]градострой'!K18+'[1]защита нас'!K18+'[1]кгк'!K18+'[1]кжкх'!K18+'[1]коин'!K18+'[1]коос'!K18+'[1]ксз'!K18+'[1]куми'!K18+'[1]снд'!K18+'[1]спорт'!K18+'[1]удкх'!K18+'[1]укс'!K18+'[1]упр культ'!K18+'[1]упр  опеки'!K18+'[1]утис'!K18+'[1]финупр'!K18</f>
        <v>7</v>
      </c>
      <c r="L18" s="30">
        <f>'[1]адм города'!L18+'[1]адм зав'!L18+'[1]адм ильин'!L18+'[1]адм кузнецк'!L18+'[1]адм куйб'!L18+'[1]адм ордж'!L18+'[1]адм центр'!L18+'[1]градострой'!L18+'[1]защита нас'!L18+'[1]кгк'!L18+'[1]кжкх'!L18+'[1]коин'!L18+'[1]коос'!L18+'[1]ксз'!L18+'[1]куми'!L18+'[1]снд'!L18+'[1]спорт'!L18+'[1]удкх'!L18+'[1]укс'!L18+'[1]упр культ'!L18+'[1]упр  опеки'!L18+'[1]утис'!L18+'[1]финупр'!L18</f>
        <v>0</v>
      </c>
      <c r="M18" s="30">
        <f>'[1]адм города'!M18+'[1]адм зав'!M18+'[1]адм ильин'!M18+'[1]адм кузнецк'!M18+'[1]адм куйб'!M18+'[1]адм ордж'!M18+'[1]адм центр'!M18+'[1]градострой'!M18+'[1]защита нас'!M18+'[1]кгк'!M18+'[1]кжкх'!M18+'[1]коин'!M18+'[1]коос'!M18+'[1]ксз'!M18+'[1]куми'!M18+'[1]снд'!M18+'[1]спорт'!M18+'[1]удкх'!M18+'[1]укс'!M18+'[1]упр культ'!M18+'[1]упр  опеки'!M18+'[1]утис'!M18+'[1]финупр'!M18</f>
        <v>0</v>
      </c>
      <c r="N18" s="30" t="s">
        <v>17</v>
      </c>
      <c r="O18" s="30" t="s">
        <v>17</v>
      </c>
      <c r="P18" s="129">
        <f>'[1]адм города'!P18+'[1]адм зав'!P18+'[1]адм ильин'!P18+'[1]адм кузнецк'!P18+'[1]адм куйб'!P18+'[1]адм ордж'!P18+'[1]адм центр'!P18+'[1]градострой'!P18+'[1]защита нас'!P18+'[1]кгк'!P18+'[1]кжкх'!P18+'[1]коин'!P18+'[1]коос'!P18+'[1]ксз'!P18+'[1]куми'!P18+'[1]снд'!P18+'[1]спорт'!P18+'[1]удкх'!P18+'[1]укс'!P18+'[1]упр культ'!P18+'[1]упр  опеки'!P18+'[1]утис'!P18+'[1]финупр'!P18</f>
        <v>102.82</v>
      </c>
      <c r="Q18" s="30">
        <f>'[1]адм города'!Q18+'[1]адм зав'!Q18+'[1]адм ильин'!Q18+'[1]адм кузнецк'!Q18+'[1]адм куйб'!Q18+'[1]адм ордж'!Q18+'[1]адм центр'!Q18+'[1]градострой'!Q18+'[1]защита нас'!Q18+'[1]кгк'!Q18+'[1]кжкх'!Q18+'[1]коин'!Q18+'[1]коос'!Q18+'[1]ксз'!Q18+'[1]куми'!Q18+'[1]снд'!Q18+'[1]спорт'!Q18+'[1]удкх'!Q18+'[1]укс'!Q18+'[1]упр культ'!Q18+'[1]упр  опеки'!Q18+'[1]утис'!Q18+'[1]финупр'!Q18</f>
        <v>27</v>
      </c>
      <c r="R18" s="30">
        <f>'[1]адм города'!R18+'[1]адм зав'!R18+'[1]адм ильин'!R18+'[1]адм кузнецк'!R18+'[1]адм куйб'!R18+'[1]адм ордж'!R18+'[1]адм центр'!R18+'[1]градострой'!R18+'[1]защита нас'!R18+'[1]кгк'!R18+'[1]кжкх'!R18+'[1]коин'!R18+'[1]коос'!R18+'[1]ксз'!R18+'[1]куми'!R18+'[1]снд'!R18+'[1]спорт'!R18+'[1]удкх'!R18+'[1]укс'!R18+'[1]упр культ'!R18+'[1]упр  опеки'!R18+'[1]утис'!R18+'[1]финупр'!R18</f>
        <v>0</v>
      </c>
      <c r="S18" s="30">
        <f>'[1]адм города'!S18+'[1]адм зав'!S18+'[1]адм ильин'!S18+'[1]адм кузнецк'!S18+'[1]адм куйб'!S18+'[1]адм ордж'!S18+'[1]адм центр'!S18+'[1]градострой'!S18+'[1]защита нас'!S18+'[1]кгк'!S18+'[1]кжкх'!S18+'[1]коин'!S18+'[1]коос'!S18+'[1]ксз'!S18+'[1]куми'!S18+'[1]снд'!S18+'[1]спорт'!S18+'[1]удкх'!S18+'[1]укс'!S18+'[1]упр культ'!S18+'[1]упр  опеки'!S18+'[1]утис'!S18+'[1]финупр'!S18</f>
        <v>0</v>
      </c>
      <c r="T18" s="30">
        <f>'[1]адм города'!T18+'[1]адм зав'!T18+'[1]адм ильин'!T18+'[1]адм кузнецк'!T18+'[1]адм куйб'!T18+'[1]адм ордж'!T18+'[1]адм центр'!T18+'[1]градострой'!T18+'[1]защита нас'!T18+'[1]кгк'!T18+'[1]кжкх'!T18+'[1]коин'!T18+'[1]коос'!T18+'[1]ксз'!T18+'[1]куми'!T18+'[1]снд'!T18+'[1]спорт'!T18+'[1]удкх'!T18+'[1]укс'!T18+'[1]упр культ'!T18+'[1]упр  опеки'!T18+'[1]утис'!T18+'[1]финупр'!T18</f>
        <v>0</v>
      </c>
      <c r="U18" s="129">
        <f>'[1]адм города'!U18+'[1]адм зав'!U18+'[1]адм ильин'!U18+'[1]адм кузнецк'!U18+'[1]адм куйб'!U18+'[1]адм ордж'!U18+'[1]адм центр'!U18+'[1]градострой'!U18+'[1]защита нас'!U18+'[1]кгк'!U18+'[1]кжкх'!U18+'[1]коин'!U18+'[1]коос'!U18+'[1]ксз'!U18+'[1]куми'!U18+'[1]снд'!U18+'[1]спорт'!U18+'[1]удкх'!U18+'[1]укс'!U18+'[1]упр культ'!U18+'[1]упр  опеки'!U18+'[1]утис'!U18+'[1]финупр'!U18</f>
        <v>0</v>
      </c>
      <c r="V18" s="30">
        <f>'[1]адм города'!V18+'[1]адм зав'!V18+'[1]адм ильин'!V18+'[1]адм кузнецк'!V18+'[1]адм куйб'!V18+'[1]адм ордж'!V18+'[1]адм центр'!V18+'[1]градострой'!V18+'[1]защита нас'!V18+'[1]кгк'!V18+'[1]кжкх'!V18+'[1]коин'!V18+'[1]коос'!V18+'[1]ксз'!V18+'[1]куми'!V18+'[1]снд'!V18+'[1]спорт'!V18+'[1]удкх'!V18+'[1]укс'!V18+'[1]упр культ'!V18+'[1]упр  опеки'!V18+'[1]утис'!V18+'[1]финупр'!V18</f>
        <v>9</v>
      </c>
      <c r="W18" s="129">
        <f>'[1]адм города'!W18+'[1]адм зав'!W18+'[1]адм ильин'!W18+'[1]адм кузнецк'!W18+'[1]адм куйб'!W18+'[1]адм ордж'!W18+'[1]адм центр'!W18+'[1]градострой'!W18+'[1]защита нас'!W18+'[1]кгк'!W18+'[1]кжкх'!W18+'[1]коин'!W18+'[1]коос'!W18+'[1]ксз'!W18+'[1]куми'!W18+'[1]снд'!W18+'[1]спорт'!W18+'[1]удкх'!W18+'[1]укс'!W18+'[1]упр культ'!W18+'[1]упр  опеки'!W18+'[1]утис'!W18+'[1]финупр'!W18</f>
        <v>254.26000000000002</v>
      </c>
      <c r="X18" s="30">
        <f>'[1]адм города'!X18+'[1]адм зав'!X18+'[1]адм ильин'!X18+'[1]адм кузнецк'!X18+'[1]адм куйб'!X18+'[1]адм ордж'!X18+'[1]адм центр'!X18+'[1]градострой'!X18+'[1]защита нас'!X18+'[1]кгк'!X18+'[1]кжкх'!X18+'[1]коин'!X18+'[1]коос'!X18+'[1]ксз'!X18+'[1]куми'!X18+'[1]снд'!X18+'[1]спорт'!X18+'[1]удкх'!X18+'[1]укс'!X18+'[1]упр культ'!X18+'[1]упр  опеки'!X18+'[1]утис'!X18+'[1]финупр'!X18</f>
        <v>0</v>
      </c>
      <c r="Y18" s="129">
        <f>'[1]адм города'!Y18+'[1]адм зав'!Y18+'[1]адм ильин'!Y18+'[1]адм кузнецк'!Y18+'[1]адм куйб'!Y18+'[1]адм ордж'!Y18+'[1]адм центр'!Y18+'[1]градострой'!Y18+'[1]защита нас'!Y18+'[1]кгк'!Y18+'[1]кжкх'!Y18+'[1]коин'!Y18+'[1]коос'!Y18+'[1]ксз'!Y18+'[1]куми'!Y18+'[1]снд'!Y18+'[1]спорт'!Y18+'[1]удкх'!Y18+'[1]укс'!Y18+'[1]упр культ'!Y18+'[1]упр  опеки'!Y18+'[1]утис'!Y18+'[1]финупр'!Y18</f>
        <v>0</v>
      </c>
      <c r="Z18" s="30">
        <f>'[1]адм города'!Z18+'[1]адм зав'!Z18+'[1]адм ильин'!Z18+'[1]адм кузнецк'!Z18+'[1]адм куйб'!Z18+'[1]адм ордж'!Z18+'[1]адм центр'!Z18+'[1]градострой'!Z18+'[1]защита нас'!Z18+'[1]кгк'!Z18+'[1]кжкх'!Z18+'[1]коин'!Z18+'[1]коос'!Z18+'[1]ксз'!Z18+'[1]куми'!Z18+'[1]снд'!Z18+'[1]спорт'!Z18+'[1]удкх'!Z18+'[1]укс'!Z18+'[1]упр культ'!Z18+'[1]упр  опеки'!Z18+'[1]утис'!Z18+'[1]финупр'!Z18</f>
        <v>0</v>
      </c>
    </row>
    <row r="19" spans="1:26" ht="12.75">
      <c r="A19" s="70" t="s">
        <v>71</v>
      </c>
      <c r="B19" s="121" t="s">
        <v>24</v>
      </c>
      <c r="C19" s="30">
        <f>'[1]адм города'!C19+'[1]адм зав'!C19+'[1]адм ильин'!C19+'[1]адм кузнецк'!C19+'[1]адм куйб'!C19+'[1]адм ордж'!C19+'[1]адм центр'!C19+'[1]градострой'!C19+'[1]защита нас'!C19+'[1]кгк'!C19+'[1]кжкх'!C19+'[1]коин'!C19+'[1]коос'!C19+'[1]ксз'!C19+'[1]куми'!C19+'[1]снд'!C19+'[1]спорт'!C19+'[1]удкх'!C19+'[1]укс'!C19+'[1]упр культ'!C19+'[1]упр  опеки'!C19+'[1]утис'!C19+'[1]финупр'!C19</f>
        <v>9450</v>
      </c>
      <c r="D19" s="30" t="s">
        <v>17</v>
      </c>
      <c r="E19" s="30" t="s">
        <v>17</v>
      </c>
      <c r="F19" s="130">
        <f>SUM(H19,J19,L19)</f>
        <v>299708.42084</v>
      </c>
      <c r="G19" s="123">
        <f>SUM(I19,K19,M19)</f>
        <v>217596.66453</v>
      </c>
      <c r="H19" s="129">
        <f>'[1]адм города'!H19+'[1]адм зав'!H19+'[1]адм ильин'!H19+'[1]адм кузнецк'!H19+'[1]адм куйб'!H19+'[1]адм ордж'!H19+'[1]адм центр'!H19+'[1]градострой'!H19+'[1]защита нас'!H19+'[1]кгк'!H19+'[1]кжкх'!H19+'[1]коин'!H19+'[1]коос'!H19+'[1]ксз'!H19+'[1]куми'!H19+'[1]снд'!H19+'[1]спорт'!H19+'[1]удкх'!H19+'[1]укс'!H19+'[1]упр культ'!H19+'[1]упр  опеки'!H19+'[1]утис'!H19+'[1]финупр'!H19</f>
        <v>291641.8248</v>
      </c>
      <c r="I19" s="129">
        <f>'[1]адм города'!I19+'[1]адм зав'!I19+'[1]адм ильин'!I19+'[1]адм кузнецк'!I19+'[1]адм куйб'!I19+'[1]адм ордж'!I19+'[1]адм центр'!I19+'[1]градострой'!I19+'[1]защита нас'!I19+'[1]кгк'!I19+'[1]кжкх'!I19+'[1]коин'!I19+'[1]коос'!I19+'[1]ксз'!I19+'[1]куми'!I19+'[1]снд'!I19+'[1]спорт'!I19+'[1]удкх'!I19+'[1]укс'!I19+'[1]упр культ'!I19+'[1]упр  опеки'!I19+'[1]утис'!I19+'[1]финупр'!I19</f>
        <v>209841.92489000002</v>
      </c>
      <c r="J19" s="129">
        <f>'[1]адм города'!J19+'[1]адм зав'!J19+'[1]адм ильин'!J19+'[1]адм кузнецк'!J19+'[1]адм куйб'!J19+'[1]адм ордж'!J19+'[1]адм центр'!J19+'[1]градострой'!J19+'[1]защита нас'!J19+'[1]кгк'!J19+'[1]кжкх'!J19+'[1]коин'!J19+'[1]коос'!J19+'[1]ксз'!J19+'[1]куми'!J19+'[1]снд'!J19+'[1]спорт'!J19+'[1]удкх'!J19+'[1]укс'!J19+'[1]упр культ'!J19+'[1]упр  опеки'!J19+'[1]утис'!J19+'[1]финупр'!J19</f>
        <v>8066.59604</v>
      </c>
      <c r="K19" s="129">
        <f>'[1]адм города'!K19+'[1]адм зав'!K19+'[1]адм ильин'!K19+'[1]адм кузнецк'!K19+'[1]адм куйб'!K19+'[1]адм ордж'!K19+'[1]адм центр'!K19+'[1]градострой'!K19+'[1]защита нас'!K19+'[1]кгк'!K19+'[1]кжкх'!K19+'[1]коин'!K19+'[1]коос'!K19+'[1]ксз'!K19+'[1]куми'!K19+'[1]снд'!K19+'[1]спорт'!K19+'[1]удкх'!K19+'[1]укс'!K19+'[1]упр культ'!K19+'[1]упр  опеки'!K19+'[1]утис'!K19+'[1]финупр'!K19</f>
        <v>7754.73964</v>
      </c>
      <c r="L19" s="30">
        <f>'[1]адм города'!L19+'[1]адм зав'!L19+'[1]адм ильин'!L19+'[1]адм кузнецк'!L19+'[1]адм куйб'!L19+'[1]адм ордж'!L19+'[1]адм центр'!L19+'[1]градострой'!L19+'[1]защита нас'!L19+'[1]кгк'!L19+'[1]кжкх'!L19+'[1]коин'!L19+'[1]коос'!L19+'[1]ксз'!L19+'[1]куми'!L19+'[1]снд'!L19+'[1]спорт'!L19+'[1]удкх'!L19+'[1]укс'!L19+'[1]упр культ'!L19+'[1]упр  опеки'!L19+'[1]утис'!L19+'[1]финупр'!L19</f>
        <v>0</v>
      </c>
      <c r="M19" s="30">
        <f>'[1]адм города'!M19+'[1]адм зав'!M19+'[1]адм ильин'!M19+'[1]адм кузнецк'!M19+'[1]адм куйб'!M19+'[1]адм ордж'!M19+'[1]адм центр'!M19+'[1]градострой'!M19+'[1]защита нас'!M19+'[1]кгк'!M19+'[1]кжкх'!M19+'[1]коин'!M19+'[1]коос'!M19+'[1]ксз'!M19+'[1]куми'!M19+'[1]снд'!M19+'[1]спорт'!M19+'[1]удкх'!M19+'[1]укс'!M19+'[1]упр культ'!M19+'[1]упр  опеки'!M19+'[1]утис'!M19+'[1]финупр'!M19</f>
        <v>0</v>
      </c>
      <c r="N19" s="30" t="s">
        <v>17</v>
      </c>
      <c r="O19" s="30" t="s">
        <v>17</v>
      </c>
      <c r="P19" s="129">
        <f>'[1]адм города'!P19+'[1]адм зав'!P19+'[1]адм ильин'!P19+'[1]адм кузнецк'!P19+'[1]адм куйб'!P19+'[1]адм ордж'!P19+'[1]адм центр'!P19+'[1]градострой'!P19+'[1]защита нас'!P19+'[1]кгк'!P19+'[1]кжкх'!P19+'[1]коин'!P19+'[1]коос'!P19+'[1]ксз'!P19+'[1]куми'!P19+'[1]снд'!P19+'[1]спорт'!P19+'[1]удкх'!P19+'[1]укс'!P19+'[1]упр культ'!P19+'[1]упр  опеки'!P19+'[1]утис'!P19+'[1]финупр'!P19</f>
        <v>9069.325220000002</v>
      </c>
      <c r="Q19" s="30">
        <f>'[1]адм города'!Q19+'[1]адм зав'!Q19+'[1]адм ильин'!Q19+'[1]адм кузнецк'!Q19+'[1]адм куйб'!Q19+'[1]адм ордж'!Q19+'[1]адм центр'!Q19+'[1]градострой'!Q19+'[1]защита нас'!Q19+'[1]кгк'!Q19+'[1]кжкх'!Q19+'[1]коин'!Q19+'[1]коос'!Q19+'[1]ксз'!Q19+'[1]куми'!Q19+'[1]снд'!Q19+'[1]спорт'!Q19+'[1]удкх'!Q19+'[1]укс'!Q19+'[1]упр культ'!Q19+'[1]упр  опеки'!Q19+'[1]утис'!Q19+'[1]финупр'!Q19</f>
        <v>551</v>
      </c>
      <c r="R19" s="30">
        <f>'[1]адм города'!R19+'[1]адм зав'!R19+'[1]адм ильин'!R19+'[1]адм кузнецк'!R19+'[1]адм куйб'!R19+'[1]адм ордж'!R19+'[1]адм центр'!R19+'[1]градострой'!R19+'[1]защита нас'!R19+'[1]кгк'!R19+'[1]кжкх'!R19+'[1]коин'!R19+'[1]коос'!R19+'[1]ксз'!R19+'[1]куми'!R19+'[1]снд'!R19+'[1]спорт'!R19+'[1]удкх'!R19+'[1]укс'!R19+'[1]упр культ'!R19+'[1]упр  опеки'!R19+'[1]утис'!R19+'[1]финупр'!R19</f>
        <v>0</v>
      </c>
      <c r="S19" s="30">
        <f>'[1]адм города'!S19+'[1]адм зав'!S19+'[1]адм ильин'!S19+'[1]адм кузнецк'!S19+'[1]адм куйб'!S19+'[1]адм ордж'!S19+'[1]адм центр'!S19+'[1]градострой'!S19+'[1]защита нас'!S19+'[1]кгк'!S19+'[1]кжкх'!S19+'[1]коин'!S19+'[1]коос'!S19+'[1]ксз'!S19+'[1]куми'!S19+'[1]снд'!S19+'[1]спорт'!S19+'[1]удкх'!S19+'[1]укс'!S19+'[1]упр культ'!S19+'[1]упр  опеки'!S19+'[1]утис'!S19+'[1]финупр'!S19</f>
        <v>0</v>
      </c>
      <c r="T19" s="30">
        <f>'[1]адм города'!T19+'[1]адм зав'!T19+'[1]адм ильин'!T19+'[1]адм кузнецк'!T19+'[1]адм куйб'!T19+'[1]адм ордж'!T19+'[1]адм центр'!T19+'[1]градострой'!T19+'[1]защита нас'!T19+'[1]кгк'!T19+'[1]кжкх'!T19+'[1]коин'!T19+'[1]коос'!T19+'[1]ксз'!T19+'[1]куми'!T19+'[1]снд'!T19+'[1]спорт'!T19+'[1]удкх'!T19+'[1]укс'!T19+'[1]упр культ'!T19+'[1]упр  опеки'!T19+'[1]утис'!T19+'[1]финупр'!T19</f>
        <v>0</v>
      </c>
      <c r="U19" s="129">
        <f>'[1]адм города'!U19+'[1]адм зав'!U19+'[1]адм ильин'!U19+'[1]адм кузнецк'!U19+'[1]адм куйб'!U19+'[1]адм ордж'!U19+'[1]адм центр'!U19+'[1]градострой'!U19+'[1]защита нас'!U19+'[1]кгк'!U19+'[1]кжкх'!U19+'[1]коин'!U19+'[1]коос'!U19+'[1]ксз'!U19+'[1]куми'!U19+'[1]снд'!U19+'[1]спорт'!U19+'[1]удкх'!U19+'[1]укс'!U19+'[1]упр культ'!U19+'[1]упр  опеки'!U19+'[1]утис'!U19+'[1]финупр'!U19</f>
        <v>0</v>
      </c>
      <c r="V19" s="30">
        <f>'[1]адм города'!V19+'[1]адм зав'!V19+'[1]адм ильин'!V19+'[1]адм кузнецк'!V19+'[1]адм куйб'!V19+'[1]адм ордж'!V19+'[1]адм центр'!V19+'[1]градострой'!V19+'[1]защита нас'!V19+'[1]кгк'!V19+'[1]кжкх'!V19+'[1]коин'!V19+'[1]коос'!V19+'[1]ксз'!V19+'[1]куми'!V19+'[1]снд'!V19+'[1]спорт'!V19+'[1]удкх'!V19+'[1]укс'!V19+'[1]упр культ'!V19+'[1]упр  опеки'!V19+'[1]утис'!V19+'[1]финупр'!V19</f>
        <v>4171</v>
      </c>
      <c r="W19" s="129">
        <f>'[1]адм города'!W19+'[1]адм зав'!W19+'[1]адм ильин'!W19+'[1]адм кузнецк'!W19+'[1]адм куйб'!W19+'[1]адм ордж'!W19+'[1]адм центр'!W19+'[1]градострой'!W19+'[1]защита нас'!W19+'[1]кгк'!W19+'[1]кжкх'!W19+'[1]коин'!W19+'[1]коос'!W19+'[1]ксз'!W19+'[1]куми'!W19+'[1]снд'!W19+'[1]спорт'!W19+'[1]удкх'!W19+'[1]укс'!W19+'[1]упр культ'!W19+'[1]упр  опеки'!W19+'[1]утис'!W19+'[1]финупр'!W19</f>
        <v>84150.00672000002</v>
      </c>
      <c r="X19" s="30">
        <f>'[1]адм города'!X19+'[1]адм зав'!X19+'[1]адм ильин'!X19+'[1]адм кузнецк'!X19+'[1]адм куйб'!X19+'[1]адм ордж'!X19+'[1]адм центр'!X19+'[1]градострой'!X19+'[1]защита нас'!X19+'[1]кгк'!X19+'[1]кжкх'!X19+'[1]коин'!X19+'[1]коос'!X19+'[1]ксз'!X19+'[1]куми'!X19+'[1]снд'!X19+'[1]спорт'!X19+'[1]удкх'!X19+'[1]укс'!X19+'[1]упр культ'!X19+'[1]упр  опеки'!X19+'[1]утис'!X19+'[1]финупр'!X19</f>
        <v>0</v>
      </c>
      <c r="Y19" s="129">
        <f>'[1]адм города'!Y19+'[1]адм зав'!Y19+'[1]адм ильин'!Y19+'[1]адм кузнецк'!Y19+'[1]адм куйб'!Y19+'[1]адм ордж'!Y19+'[1]адм центр'!Y19+'[1]градострой'!Y19+'[1]защита нас'!Y19+'[1]кгк'!Y19+'[1]кжкх'!Y19+'[1]коин'!Y19+'[1]коос'!Y19+'[1]ксз'!Y19+'[1]куми'!Y19+'[1]снд'!Y19+'[1]спорт'!Y19+'[1]удкх'!Y19+'[1]укс'!Y19+'[1]упр культ'!Y19+'[1]упр  опеки'!Y19+'[1]утис'!Y19+'[1]финупр'!Y19</f>
        <v>0</v>
      </c>
      <c r="Z19" s="30">
        <f>'[1]адм города'!Z19+'[1]адм зав'!Z19+'[1]адм ильин'!Z19+'[1]адм кузнецк'!Z19+'[1]адм куйб'!Z19+'[1]адм ордж'!Z19+'[1]адм центр'!Z19+'[1]градострой'!Z19+'[1]защита нас'!Z19+'[1]кгк'!Z19+'[1]кжкх'!Z19+'[1]коин'!Z19+'[1]коос'!Z19+'[1]ксз'!Z19+'[1]куми'!Z19+'[1]снд'!Z19+'[1]спорт'!Z19+'[1]удкх'!Z19+'[1]укс'!Z19+'[1]упр культ'!Z19+'[1]упр  опеки'!Z19+'[1]утис'!Z19+'[1]финупр'!Z19</f>
        <v>0</v>
      </c>
    </row>
    <row r="20" spans="1:26" ht="12.75">
      <c r="A20" s="70" t="s">
        <v>72</v>
      </c>
      <c r="B20" s="121" t="s">
        <v>25</v>
      </c>
      <c r="C20" s="30">
        <f>'[1]адм города'!C20+'[1]адм зав'!C20+'[1]адм ильин'!C20+'[1]адм кузнецк'!C20+'[1]адм куйб'!C20+'[1]адм ордж'!C20+'[1]адм центр'!C20+'[1]градострой'!C20+'[1]защита нас'!C20+'[1]кгк'!C20+'[1]кжкх'!C20+'[1]коин'!C20+'[1]коос'!C20+'[1]ксз'!C20+'[1]куми'!C20+'[1]снд'!C20+'[1]спорт'!C20+'[1]удкх'!C20+'[1]укс'!C20+'[1]упр культ'!C20+'[1]упр  опеки'!C20+'[1]утис'!C20+'[1]финупр'!C20</f>
        <v>2862</v>
      </c>
      <c r="D20" s="30" t="s">
        <v>17</v>
      </c>
      <c r="E20" s="30" t="s">
        <v>17</v>
      </c>
      <c r="F20" s="130">
        <f aca="true" t="shared" si="3" ref="F20:G24">SUM(H20,J20,L20)</f>
        <v>295147</v>
      </c>
      <c r="G20" s="123">
        <f t="shared" si="3"/>
        <v>206751</v>
      </c>
      <c r="H20" s="129">
        <f>'[1]адм города'!H20+'[1]адм зав'!H20+'[1]адм ильин'!H20+'[1]адм кузнецк'!H20+'[1]адм куйб'!H20+'[1]адм ордж'!H20+'[1]адм центр'!H20+'[1]градострой'!H20+'[1]защита нас'!H20+'[1]кгк'!H20+'[1]кжкх'!H20+'[1]коин'!H20+'[1]коос'!H20+'[1]ксз'!H20+'[1]куми'!H20+'[1]снд'!H20+'[1]спорт'!H20+'[1]удкх'!H20+'[1]укс'!H20+'[1]упр культ'!H20+'[1]упр  опеки'!H20+'[1]утис'!H20+'[1]финупр'!H20</f>
        <v>288833</v>
      </c>
      <c r="I20" s="129">
        <f>'[1]адм города'!I20+'[1]адм зав'!I20+'[1]адм ильин'!I20+'[1]адм кузнецк'!I20+'[1]адм куйб'!I20+'[1]адм ордж'!I20+'[1]адм центр'!I20+'[1]градострой'!I20+'[1]защита нас'!I20+'[1]кгк'!I20+'[1]кжкх'!I20+'[1]коин'!I20+'[1]коос'!I20+'[1]ксз'!I20+'[1]куми'!I20+'[1]снд'!I20+'[1]спорт'!I20+'[1]удкх'!I20+'[1]укс'!I20+'[1]упр культ'!I20+'[1]упр  опеки'!I20+'[1]утис'!I20+'[1]финупр'!I20</f>
        <v>201999</v>
      </c>
      <c r="J20" s="129">
        <f>'[1]адм города'!J20+'[1]адм зав'!J20+'[1]адм ильин'!J20+'[1]адм кузнецк'!J20+'[1]адм куйб'!J20+'[1]адм ордж'!J20+'[1]адм центр'!J20+'[1]градострой'!J20+'[1]защита нас'!J20+'[1]кгк'!J20+'[1]кжкх'!J20+'[1]коин'!J20+'[1]коос'!J20+'[1]ксз'!J20+'[1]куми'!J20+'[1]снд'!J20+'[1]спорт'!J20+'[1]удкх'!J20+'[1]укс'!J20+'[1]упр культ'!J20+'[1]упр  опеки'!J20+'[1]утис'!J20+'[1]финупр'!J20</f>
        <v>6314</v>
      </c>
      <c r="K20" s="129">
        <f>'[1]адм города'!K20+'[1]адм зав'!K20+'[1]адм ильин'!K20+'[1]адм кузнецк'!K20+'[1]адм куйб'!K20+'[1]адм ордж'!K20+'[1]адм центр'!K20+'[1]градострой'!K20+'[1]защита нас'!K20+'[1]кгк'!K20+'[1]кжкх'!K20+'[1]коин'!K20+'[1]коос'!K20+'[1]ксз'!K20+'[1]куми'!K20+'[1]снд'!K20+'[1]спорт'!K20+'[1]удкх'!K20+'[1]укс'!K20+'[1]упр культ'!K20+'[1]упр  опеки'!K20+'[1]утис'!K20+'[1]финупр'!K20</f>
        <v>4752</v>
      </c>
      <c r="L20" s="30">
        <f>'[1]адм города'!L20+'[1]адм зав'!L20+'[1]адм ильин'!L20+'[1]адм кузнецк'!L20+'[1]адм куйб'!L20+'[1]адм ордж'!L20+'[1]адм центр'!L20+'[1]градострой'!L20+'[1]защита нас'!L20+'[1]кгк'!L20+'[1]кжкх'!L20+'[1]коин'!L20+'[1]коос'!L20+'[1]ксз'!L20+'[1]куми'!L20+'[1]снд'!L20+'[1]спорт'!L20+'[1]удкх'!L20+'[1]укс'!L20+'[1]упр культ'!L20+'[1]упр  опеки'!L20+'[1]утис'!L20+'[1]финупр'!L20</f>
        <v>0</v>
      </c>
      <c r="M20" s="30">
        <f>'[1]адм города'!M20+'[1]адм зав'!M20+'[1]адм ильин'!M20+'[1]адм кузнецк'!M20+'[1]адм куйб'!M20+'[1]адм ордж'!M20+'[1]адм центр'!M20+'[1]градострой'!M20+'[1]защита нас'!M20+'[1]кгк'!M20+'[1]кжкх'!M20+'[1]коин'!M20+'[1]коос'!M20+'[1]ксз'!M20+'[1]куми'!M20+'[1]снд'!M20+'[1]спорт'!M20+'[1]удкх'!M20+'[1]укс'!M20+'[1]упр культ'!M20+'[1]упр  опеки'!M20+'[1]утис'!M20+'[1]финупр'!M20</f>
        <v>0</v>
      </c>
      <c r="N20" s="30" t="s">
        <v>17</v>
      </c>
      <c r="O20" s="30" t="s">
        <v>17</v>
      </c>
      <c r="P20" s="129">
        <f>'[1]адм города'!P20+'[1]адм зав'!P20+'[1]адм ильин'!P20+'[1]адм кузнецк'!P20+'[1]адм куйб'!P20+'[1]адм ордж'!P20+'[1]адм центр'!P20+'[1]градострой'!P20+'[1]защита нас'!P20+'[1]кгк'!P20+'[1]кжкх'!P20+'[1]коин'!P20+'[1]коос'!P20+'[1]ксз'!P20+'[1]куми'!P20+'[1]снд'!P20+'[1]спорт'!P20+'[1]удкх'!P20+'[1]укс'!P20+'[1]упр культ'!P20+'[1]упр  опеки'!P20+'[1]утис'!P20+'[1]финупр'!P20</f>
        <v>7543.997</v>
      </c>
      <c r="Q20" s="30">
        <f>'[1]адм города'!Q20+'[1]адм зав'!Q20+'[1]адм ильин'!Q20+'[1]адм кузнецк'!Q20+'[1]адм куйб'!Q20+'[1]адм ордж'!Q20+'[1]адм центр'!Q20+'[1]градострой'!Q20+'[1]защита нас'!Q20+'[1]кгк'!Q20+'[1]кжкх'!Q20+'[1]коин'!Q20+'[1]коос'!Q20+'[1]ксз'!Q20+'[1]куми'!Q20+'[1]снд'!Q20+'[1]спорт'!Q20+'[1]удкх'!Q20+'[1]укс'!Q20+'[1]упр культ'!Q20+'[1]упр  опеки'!Q20+'[1]утис'!Q20+'[1]финупр'!Q20</f>
        <v>280</v>
      </c>
      <c r="R20" s="30">
        <v>0</v>
      </c>
      <c r="S20" s="30">
        <f>'[1]адм города'!S20+'[1]адм зав'!S20+'[1]адм ильин'!S20+'[1]адм кузнецк'!S20+'[1]адм куйб'!S20+'[1]адм ордж'!S20+'[1]адм центр'!S20+'[1]градострой'!S20+'[1]защита нас'!S20+'[1]кгк'!S20+'[1]кжкх'!S20+'[1]коин'!S20+'[1]коос'!S20+'[1]ксз'!S20+'[1]куми'!S20+'[1]снд'!S20+'[1]спорт'!S20+'[1]удкх'!S20+'[1]укс'!S20+'[1]упр культ'!S20+'[1]упр  опеки'!S20+'[1]утис'!S20+'[1]финупр'!S20</f>
        <v>0</v>
      </c>
      <c r="T20" s="30">
        <f>'[1]адм города'!T20+'[1]адм зав'!T20+'[1]адм ильин'!T20+'[1]адм кузнецк'!T20+'[1]адм куйб'!T20+'[1]адм ордж'!T20+'[1]адм центр'!T20+'[1]градострой'!T20+'[1]защита нас'!T20+'[1]кгк'!T20+'[1]кжкх'!T20+'[1]коин'!T20+'[1]коос'!T20+'[1]ксз'!T20+'[1]куми'!T20+'[1]снд'!T20+'[1]спорт'!T20+'[1]удкх'!T20+'[1]укс'!T20+'[1]упр культ'!T20+'[1]упр  опеки'!T20+'[1]утис'!T20+'[1]финупр'!T20</f>
        <v>0</v>
      </c>
      <c r="U20" s="129">
        <f>'[1]адм города'!U20+'[1]адм зав'!U20+'[1]адм ильин'!U20+'[1]адм кузнецк'!U20+'[1]адм куйб'!U20+'[1]адм ордж'!U20+'[1]адм центр'!U20+'[1]градострой'!U20+'[1]защита нас'!U20+'[1]кгк'!U20+'[1]кжкх'!U20+'[1]коин'!U20+'[1]коос'!U20+'[1]ксз'!U20+'[1]куми'!U20+'[1]снд'!U20+'[1]спорт'!U20+'[1]удкх'!U20+'[1]укс'!U20+'[1]упр культ'!U20+'[1]упр  опеки'!U20+'[1]утис'!U20+'[1]финупр'!U20</f>
        <v>0</v>
      </c>
      <c r="V20" s="30">
        <f>'[1]адм города'!V20+'[1]адм зав'!V20+'[1]адм ильин'!V20+'[1]адм кузнецк'!V20+'[1]адм куйб'!V20+'[1]адм ордж'!V20+'[1]адм центр'!V20+'[1]градострой'!V20+'[1]защита нас'!V20+'[1]кгк'!V20+'[1]кжкх'!V20+'[1]коин'!V20+'[1]коос'!V20+'[1]ксз'!V20+'[1]куми'!V20+'[1]снд'!V20+'[1]спорт'!V20+'[1]удкх'!V20+'[1]укс'!V20+'[1]упр культ'!V20+'[1]упр  опеки'!V20+'[1]утис'!V20+'[1]финупр'!V20</f>
        <v>1001</v>
      </c>
      <c r="W20" s="129">
        <f>'[1]адм города'!W20+'[1]адм зав'!W20+'[1]адм ильин'!W20+'[1]адм кузнецк'!W20+'[1]адм куйб'!W20+'[1]адм ордж'!W20+'[1]адм центр'!W20+'[1]градострой'!W20+'[1]защита нас'!W20+'[1]кгк'!W20+'[1]кжкх'!W20+'[1]коин'!W20+'[1]коос'!W20+'[1]ксз'!W20+'[1]куми'!W20+'[1]снд'!W20+'[1]спорт'!W20+'[1]удкх'!W20+'[1]укс'!W20+'[1]упр культ'!W20+'[1]упр  опеки'!W20+'[1]утис'!W20+'[1]финупр'!W20</f>
        <v>63200.05722</v>
      </c>
      <c r="X20" s="30">
        <f>'[1]адм города'!X20+'[1]адм зав'!X20+'[1]адм ильин'!X20+'[1]адм кузнецк'!X20+'[1]адм куйб'!X20+'[1]адм ордж'!X20+'[1]адм центр'!X20+'[1]градострой'!X20+'[1]защита нас'!X20+'[1]кгк'!X20+'[1]кжкх'!X20+'[1]коин'!X20+'[1]коос'!X20+'[1]ксз'!X20+'[1]куми'!X20+'[1]снд'!X20+'[1]спорт'!X20+'[1]удкх'!X20+'[1]укс'!X20+'[1]упр культ'!X20+'[1]упр  опеки'!X20+'[1]утис'!X20+'[1]финупр'!X20</f>
        <v>0</v>
      </c>
      <c r="Y20" s="129">
        <f>'[1]адм города'!Y20+'[1]адм зав'!Y20+'[1]адм ильин'!Y20+'[1]адм кузнецк'!Y20+'[1]адм куйб'!Y20+'[1]адм ордж'!Y20+'[1]адм центр'!Y20+'[1]градострой'!Y20+'[1]защита нас'!Y20+'[1]кгк'!Y20+'[1]кжкх'!Y20+'[1]коин'!Y20+'[1]коос'!Y20+'[1]ксз'!Y20+'[1]куми'!Y20+'[1]снд'!Y20+'[1]спорт'!Y20+'[1]удкх'!Y20+'[1]укс'!Y20+'[1]упр культ'!Y20+'[1]упр  опеки'!Y20+'[1]утис'!Y20+'[1]финупр'!Y20</f>
        <v>0</v>
      </c>
      <c r="Z20" s="30">
        <f>'[1]адм города'!Z20+'[1]адм зав'!Z20+'[1]адм ильин'!Z20+'[1]адм кузнецк'!Z20+'[1]адм куйб'!Z20+'[1]адм ордж'!Z20+'[1]адм центр'!Z20+'[1]градострой'!Z20+'[1]защита нас'!Z20+'[1]кгк'!Z20+'[1]кжкх'!Z20+'[1]коин'!Z20+'[1]коос'!Z20+'[1]ксз'!Z20+'[1]куми'!Z20+'[1]снд'!Z20+'[1]спорт'!Z20+'[1]удкх'!Z20+'[1]укс'!Z20+'[1]упр культ'!Z20+'[1]упр  опеки'!Z20+'[1]утис'!Z20+'[1]финупр'!Z20</f>
        <v>0</v>
      </c>
    </row>
    <row r="21" spans="1:26" ht="12.75">
      <c r="A21" s="70" t="s">
        <v>73</v>
      </c>
      <c r="B21" s="120" t="s">
        <v>118</v>
      </c>
      <c r="C21" s="30">
        <f>'[1]адм города'!C21+'[1]адм зав'!C21+'[1]адм ильин'!C21+'[1]адм кузнецк'!C21+'[1]адм куйб'!C21+'[1]адм ордж'!C21+'[1]адм центр'!C21+'[1]градострой'!C21+'[1]защита нас'!C21+'[1]кгк'!C21+'[1]кжкх'!C21+'[1]коин'!C21+'[1]коос'!C21+'[1]ксз'!C21+'[1]куми'!C21+'[1]снд'!C21+'[1]спорт'!C21+'[1]удкх'!C21+'[1]укс'!C21+'[1]упр культ'!C21+'[1]упр  опеки'!C21+'[1]утис'!C21+'[1]финупр'!C21</f>
        <v>1177</v>
      </c>
      <c r="D21" s="30" t="s">
        <v>17</v>
      </c>
      <c r="E21" s="30" t="s">
        <v>17</v>
      </c>
      <c r="F21" s="130">
        <f t="shared" si="3"/>
        <v>422922.27436000004</v>
      </c>
      <c r="G21" s="123">
        <f t="shared" si="3"/>
        <v>344263.03803</v>
      </c>
      <c r="H21" s="129">
        <f>'[1]адм города'!H21+'[1]адм зав'!H21+'[1]адм ильин'!H21+'[1]адм кузнецк'!H21+'[1]адм куйб'!H21+'[1]адм ордж'!H21+'[1]адм центр'!H21+'[1]градострой'!H21+'[1]защита нас'!H21+'[1]кгк'!H21+'[1]кжкх'!H21+'[1]коин'!H21+'[1]коос'!H21+'[1]ксз'!H21+'[1]куми'!H21+'[1]снд'!H21+'[1]спорт'!H21+'[1]удкх'!H21+'[1]укс'!H21+'[1]упр культ'!H21+'[1]упр  опеки'!H21+'[1]утис'!H21+'[1]финупр'!H21</f>
        <v>422478.84657000005</v>
      </c>
      <c r="I21" s="129">
        <f>'[1]адм города'!I21+'[1]адм зав'!I21+'[1]адм ильин'!I21+'[1]адм кузнецк'!I21+'[1]адм куйб'!I21+'[1]адм ордж'!I21+'[1]адм центр'!I21+'[1]градострой'!I21+'[1]защита нас'!I21+'[1]кгк'!I21+'[1]кжкх'!I21+'[1]коин'!I21+'[1]коос'!I21+'[1]ксз'!I21+'[1]куми'!I21+'[1]снд'!I21+'[1]спорт'!I21+'[1]удкх'!I21+'[1]укс'!I21+'[1]упр культ'!I21+'[1]упр  опеки'!I21+'[1]утис'!I21+'[1]финупр'!I21</f>
        <v>343844.60348</v>
      </c>
      <c r="J21" s="129">
        <f>'[1]адм города'!J21+'[1]адм зав'!J21+'[1]адм ильин'!J21+'[1]адм кузнецк'!J21+'[1]адм куйб'!J21+'[1]адм ордж'!J21+'[1]адм центр'!J21+'[1]градострой'!J21+'[1]защита нас'!J21+'[1]кгк'!J21+'[1]кжкх'!J21+'[1]коин'!J21+'[1]коос'!J21+'[1]ксз'!J21+'[1]куми'!J21+'[1]снд'!J21+'[1]спорт'!J21+'[1]удкх'!J21+'[1]укс'!J21+'[1]упр культ'!J21+'[1]упр  опеки'!J21+'[1]утис'!J21+'[1]финупр'!J21</f>
        <v>443.42779</v>
      </c>
      <c r="K21" s="129">
        <f>'[1]адм города'!K21+'[1]адм зав'!K21+'[1]адм ильин'!K21+'[1]адм кузнецк'!K21+'[1]адм куйб'!K21+'[1]адм ордж'!K21+'[1]адм центр'!K21+'[1]градострой'!K21+'[1]защита нас'!K21+'[1]кгк'!K21+'[1]кжкх'!K21+'[1]коин'!K21+'[1]коос'!K21+'[1]ксз'!K21+'[1]куми'!K21+'[1]снд'!K21+'[1]спорт'!K21+'[1]удкх'!K21+'[1]укс'!K21+'[1]упр культ'!K21+'[1]упр  опеки'!K21+'[1]утис'!K21+'[1]финупр'!K21</f>
        <v>418.43455</v>
      </c>
      <c r="L21" s="30">
        <f>'[1]адм города'!L21+'[1]адм зав'!L21+'[1]адм ильин'!L21+'[1]адм кузнецк'!L21+'[1]адм куйб'!L21+'[1]адм ордж'!L21+'[1]адм центр'!L21+'[1]градострой'!L21+'[1]защита нас'!L21+'[1]кгк'!L21+'[1]кжкх'!L21+'[1]коин'!L21+'[1]коос'!L21+'[1]ксз'!L21+'[1]куми'!L21+'[1]снд'!L21+'[1]спорт'!L21+'[1]удкх'!L21+'[1]укс'!L21+'[1]упр культ'!L21+'[1]упр  опеки'!L21+'[1]утис'!L21+'[1]финупр'!L21</f>
        <v>0</v>
      </c>
      <c r="M21" s="30">
        <f>'[1]адм города'!M21+'[1]адм зав'!M21+'[1]адм ильин'!M21+'[1]адм кузнецк'!M21+'[1]адм куйб'!M21+'[1]адм ордж'!M21+'[1]адм центр'!M21+'[1]градострой'!M21+'[1]защита нас'!M21+'[1]кгк'!M21+'[1]кжкх'!M21+'[1]коин'!M21+'[1]коос'!M21+'[1]ксз'!M21+'[1]куми'!M21+'[1]снд'!M21+'[1]спорт'!M21+'[1]удкх'!M21+'[1]укс'!M21+'[1]упр культ'!M21+'[1]упр  опеки'!M21+'[1]утис'!M21+'[1]финупр'!M21</f>
        <v>0</v>
      </c>
      <c r="N21" s="30" t="s">
        <v>17</v>
      </c>
      <c r="O21" s="30" t="s">
        <v>17</v>
      </c>
      <c r="P21" s="129">
        <f>'[1]адм города'!P21+'[1]адм зав'!P21+'[1]адм ильин'!P21+'[1]адм кузнецк'!P21+'[1]адм куйб'!P21+'[1]адм ордж'!P21+'[1]адм центр'!P21+'[1]градострой'!P21+'[1]защита нас'!P21+'[1]кгк'!P21+'[1]кжкх'!P21+'[1]коин'!P21+'[1]коос'!P21+'[1]ксз'!P21+'[1]куми'!P21+'[1]снд'!P21+'[1]спорт'!P21+'[1]удкх'!P21+'[1]укс'!P21+'[1]упр культ'!P21+'[1]упр  опеки'!P21+'[1]утис'!P21+'[1]финупр'!P21</f>
        <v>3589.364</v>
      </c>
      <c r="Q21" s="30">
        <f>'[1]адм города'!Q21+'[1]адм зав'!Q21+'[1]адм ильин'!Q21+'[1]адм кузнецк'!Q21+'[1]адм куйб'!Q21+'[1]адм ордж'!Q21+'[1]адм центр'!Q21+'[1]градострой'!Q21+'[1]защита нас'!Q21+'[1]кгк'!Q21+'[1]кжкх'!Q21+'[1]коин'!Q21+'[1]коос'!Q21+'[1]ксз'!Q21+'[1]куми'!Q21+'[1]снд'!Q21+'[1]спорт'!Q21+'[1]удкх'!Q21+'[1]укс'!Q21+'[1]упр культ'!Q21+'[1]упр  опеки'!Q21+'[1]утис'!Q21+'[1]финупр'!Q21</f>
        <v>123</v>
      </c>
      <c r="R21" s="30">
        <f>'[1]адм города'!R21+'[1]адм зав'!R21+'[1]адм ильин'!R21+'[1]адм кузнецк'!R21+'[1]адм куйб'!R21+'[1]адм ордж'!R21+'[1]адм центр'!R21+'[1]градострой'!R21+'[1]защита нас'!R21+'[1]кгк'!R21+'[1]кжкх'!R21+'[1]коин'!R21+'[1]коос'!R21+'[1]ксз'!R21+'[1]куми'!R21+'[1]снд'!R21+'[1]спорт'!R21+'[1]удкх'!R21+'[1]укс'!R21+'[1]упр культ'!R21+'[1]упр  опеки'!R21+'[1]утис'!R21+'[1]финупр'!R21</f>
        <v>0</v>
      </c>
      <c r="S21" s="30">
        <f>'[1]адм города'!S21+'[1]адм зав'!S21+'[1]адм ильин'!S21+'[1]адм кузнецк'!S21+'[1]адм куйб'!S21+'[1]адм ордж'!S21+'[1]адм центр'!S21+'[1]градострой'!S21+'[1]защита нас'!S21+'[1]кгк'!S21+'[1]кжкх'!S21+'[1]коин'!S21+'[1]коос'!S21+'[1]ксз'!S21+'[1]куми'!S21+'[1]снд'!S21+'[1]спорт'!S21+'[1]удкх'!S21+'[1]укс'!S21+'[1]упр культ'!S21+'[1]упр  опеки'!S21+'[1]утис'!S21+'[1]финупр'!S21</f>
        <v>0</v>
      </c>
      <c r="T21" s="30">
        <f>'[1]адм города'!T21+'[1]адм зав'!T21+'[1]адм ильин'!T21+'[1]адм кузнецк'!T21+'[1]адм куйб'!T21+'[1]адм ордж'!T21+'[1]адм центр'!T21+'[1]градострой'!T21+'[1]защита нас'!T21+'[1]кгк'!T21+'[1]кжкх'!T21+'[1]коин'!T21+'[1]коос'!T21+'[1]ксз'!T21+'[1]куми'!T21+'[1]снд'!T21+'[1]спорт'!T21+'[1]удкх'!T21+'[1]укс'!T21+'[1]упр культ'!T21+'[1]упр  опеки'!T21+'[1]утис'!T21+'[1]финупр'!T21</f>
        <v>0</v>
      </c>
      <c r="U21" s="129">
        <f>'[1]адм города'!U21+'[1]адм зав'!U21+'[1]адм ильин'!U21+'[1]адм кузнецк'!U21+'[1]адм куйб'!U21+'[1]адм ордж'!U21+'[1]адм центр'!U21+'[1]градострой'!U21+'[1]защита нас'!U21+'[1]кгк'!U21+'[1]кжкх'!U21+'[1]коин'!U21+'[1]коос'!U21+'[1]ксз'!U21+'[1]куми'!U21+'[1]снд'!U21+'[1]спорт'!U21+'[1]удкх'!U21+'[1]укс'!U21+'[1]упр культ'!U21+'[1]упр  опеки'!U21+'[1]утис'!U21+'[1]финупр'!U21</f>
        <v>0</v>
      </c>
      <c r="V21" s="30">
        <f>'[1]адм города'!V21+'[1]адм зав'!V21+'[1]адм ильин'!V21+'[1]адм кузнецк'!V21+'[1]адм куйб'!V21+'[1]адм ордж'!V21+'[1]адм центр'!V21+'[1]градострой'!V21+'[1]защита нас'!V21+'[1]кгк'!V21+'[1]кжкх'!V21+'[1]коин'!V21+'[1]коос'!V21+'[1]ксз'!V21+'[1]куми'!V21+'[1]снд'!V21+'[1]спорт'!V21+'[1]удкх'!V21+'[1]укс'!V21+'[1]упр культ'!V21+'[1]упр  опеки'!V21+'[1]утис'!V21+'[1]финупр'!V21</f>
        <v>39</v>
      </c>
      <c r="W21" s="129">
        <f>'[1]адм города'!W21+'[1]адм зав'!W21+'[1]адм ильин'!W21+'[1]адм кузнецк'!W21+'[1]адм куйб'!W21+'[1]адм ордж'!W21+'[1]адм центр'!W21+'[1]градострой'!W21+'[1]защита нас'!W21+'[1]кгк'!W21+'[1]кжкх'!W21+'[1]коин'!W21+'[1]коос'!W21+'[1]ксз'!W21+'[1]куми'!W21+'[1]снд'!W21+'[1]спорт'!W21+'[1]удкх'!W21+'[1]укс'!W21+'[1]упр культ'!W21+'[1]упр  опеки'!W21+'[1]утис'!W21+'[1]финупр'!W21</f>
        <v>19430.324999999997</v>
      </c>
      <c r="X21" s="30">
        <f>'[1]адм города'!X21+'[1]адм зав'!X21+'[1]адм ильин'!X21+'[1]адм кузнецк'!X21+'[1]адм куйб'!X21+'[1]адм ордж'!X21+'[1]адм центр'!X21+'[1]градострой'!X21+'[1]защита нас'!X21+'[1]кгк'!X21+'[1]кжкх'!X21+'[1]коин'!X21+'[1]коос'!X21+'[1]ксз'!X21+'[1]куми'!X21+'[1]снд'!X21+'[1]спорт'!X21+'[1]удкх'!X21+'[1]укс'!X21+'[1]упр культ'!X21+'[1]упр  опеки'!X21+'[1]утис'!X21+'[1]финупр'!X21</f>
        <v>0</v>
      </c>
      <c r="Y21" s="129">
        <f>'[1]адм города'!Y21+'[1]адм зав'!Y21+'[1]адм ильин'!Y21+'[1]адм кузнецк'!Y21+'[1]адм куйб'!Y21+'[1]адм ордж'!Y21+'[1]адм центр'!Y21+'[1]градострой'!Y21+'[1]защита нас'!Y21+'[1]кгк'!Y21+'[1]кжкх'!Y21+'[1]коин'!Y21+'[1]коос'!Y21+'[1]ксз'!Y21+'[1]куми'!Y21+'[1]снд'!Y21+'[1]спорт'!Y21+'[1]удкх'!Y21+'[1]укс'!Y21+'[1]упр культ'!Y21+'[1]упр  опеки'!Y21+'[1]утис'!Y21+'[1]финупр'!Y21</f>
        <v>0</v>
      </c>
      <c r="Z21" s="30">
        <f>'[1]адм города'!Z21+'[1]адм зав'!Z21+'[1]адм ильин'!Z21+'[1]адм кузнецк'!Z21+'[1]адм куйб'!Z21+'[1]адм ордж'!Z21+'[1]адм центр'!Z21+'[1]градострой'!Z21+'[1]защита нас'!Z21+'[1]кгк'!Z21+'[1]кжкх'!Z21+'[1]коин'!Z21+'[1]коос'!Z21+'[1]ксз'!Z21+'[1]куми'!Z21+'[1]снд'!Z21+'[1]спорт'!Z21+'[1]удкх'!Z21+'[1]укс'!Z21+'[1]упр культ'!Z21+'[1]упр  опеки'!Z21+'[1]утис'!Z21+'[1]финупр'!Z21</f>
        <v>0</v>
      </c>
    </row>
    <row r="22" spans="1:26" s="88" customFormat="1" ht="12.75">
      <c r="A22" s="70" t="s">
        <v>74</v>
      </c>
      <c r="B22" s="122" t="s">
        <v>146</v>
      </c>
      <c r="C22" s="30">
        <f>'[1]адм города'!C22+'[1]адм зав'!C22+'[1]адм ильин'!C22+'[1]адм кузнецк'!C22+'[1]адм куйб'!C22+'[1]адм ордж'!C22+'[1]адм центр'!C22+'[1]градострой'!C22+'[1]защита нас'!C22+'[1]кгк'!C22+'[1]кжкх'!C22+'[1]коин'!C22+'[1]коос'!C22+'[1]ксз'!C22+'[1]куми'!C22+'[1]снд'!C22+'[1]спорт'!C22+'[1]удкх'!C22+'[1]укс'!C22+'[1]упр культ'!C22+'[1]упр  опеки'!C22+'[1]утис'!C22+'[1]финупр'!C22</f>
        <v>349</v>
      </c>
      <c r="D22" s="30">
        <f>'[1]адм города'!D22+'[1]адм зав'!D22+'[1]адм ильин'!D22+'[1]адм кузнецк'!D22+'[1]адм куйб'!D22+'[1]адм ордж'!D22+'[1]адм центр'!D22+'[1]градострой'!D22+'[1]защита нас'!D22+'[1]кгк'!D22+'[1]кжкх'!D22+'[1]коин'!D22+'[1]коос'!D22+'[1]ксз'!D22+'[1]куми'!D22+'[1]снд'!D22+'[1]спорт'!D22+'[1]удкх'!D22+'[1]укс'!D22+'[1]упр культ'!D22+'[1]упр  опеки'!D22+'[1]утис'!D22+'[1]финупр'!D22</f>
        <v>252</v>
      </c>
      <c r="E22" s="30">
        <f>'[1]адм города'!E22+'[1]адм зав'!E22+'[1]адм ильин'!E22+'[1]адм кузнецк'!E22+'[1]адм куйб'!E22+'[1]адм ордж'!E22+'[1]адм центр'!E22+'[1]градострой'!E22+'[1]защита нас'!E22+'[1]кгк'!E22+'[1]кжкх'!E22+'[1]коин'!E22+'[1]коос'!E22+'[1]ксз'!E22+'[1]куми'!E22+'[1]снд'!E22+'[1]спорт'!E22+'[1]удкх'!E22+'[1]укс'!E22+'[1]упр культ'!E22+'[1]упр  опеки'!E22+'[1]утис'!E22+'[1]финупр'!E22</f>
        <v>22</v>
      </c>
      <c r="F22" s="130">
        <f t="shared" si="3"/>
        <v>5585391.5351</v>
      </c>
      <c r="G22" s="123">
        <f t="shared" si="3"/>
        <v>4944251.97906</v>
      </c>
      <c r="H22" s="129">
        <f>'[1]адм города'!H22+'[1]адм зав'!H22+'[1]адм ильин'!H22+'[1]адм кузнецк'!H22+'[1]адм куйб'!H22+'[1]адм ордж'!H22+'[1]адм центр'!H22+'[1]градострой'!H22+'[1]защита нас'!H22+'[1]кгк'!H22+'[1]кжкх'!H22+'[1]коин'!H22+'[1]коос'!H22+'[1]ксз'!H22+'[1]куми'!H22+'[1]снд'!H22+'[1]спорт'!H22+'[1]удкх'!H22+'[1]укс'!H22+'[1]упр культ'!H22+'[1]упр  опеки'!H22+'[1]утис'!H22+'[1]финупр'!H22</f>
        <v>5584492.79693</v>
      </c>
      <c r="I22" s="129">
        <f>'[1]адм города'!I22+'[1]адм зав'!I22+'[1]адм ильин'!I22+'[1]адм кузнецк'!I22+'[1]адм куйб'!I22+'[1]адм ордж'!I22+'[1]адм центр'!I22+'[1]градострой'!I22+'[1]защита нас'!I22+'[1]кгк'!I22+'[1]кжкх'!I22+'[1]коин'!I22+'[1]коос'!I22+'[1]ксз'!I22+'[1]куми'!I22+'[1]снд'!I22+'[1]спорт'!I22+'[1]удкх'!I22+'[1]укс'!I22+'[1]упр культ'!I22+'[1]упр  опеки'!I22+'[1]утис'!I22+'[1]финупр'!I22</f>
        <v>4943585.04051</v>
      </c>
      <c r="J22" s="129">
        <f>'[1]адм города'!J22+'[1]адм зав'!J22+'[1]адм ильин'!J22+'[1]адм кузнецк'!J22+'[1]адм куйб'!J22+'[1]адм ордж'!J22+'[1]адм центр'!J22+'[1]градострой'!J22+'[1]защита нас'!J22+'[1]кгк'!J22+'[1]кжкх'!J22+'[1]коин'!J22+'[1]коос'!J22+'[1]ксз'!J22+'[1]куми'!J22+'[1]снд'!J22+'[1]спорт'!J22+'[1]удкх'!J22+'[1]укс'!J22+'[1]упр культ'!J22+'[1]упр  опеки'!J22+'[1]утис'!J22+'[1]финупр'!J22</f>
        <v>898.7381700000001</v>
      </c>
      <c r="K22" s="129">
        <f>'[1]адм города'!K22+'[1]адм зав'!K22+'[1]адм ильин'!K22+'[1]адм кузнецк'!K22+'[1]адм куйб'!K22+'[1]адм ордж'!K22+'[1]адм центр'!K22+'[1]градострой'!K22+'[1]защита нас'!K22+'[1]кгк'!K22+'[1]кжкх'!K22+'[1]коин'!K22+'[1]коос'!K22+'[1]ксз'!K22+'[1]куми'!K22+'[1]снд'!K22+'[1]спорт'!K22+'[1]удкх'!K22+'[1]укс'!K22+'[1]упр культ'!K22+'[1]упр  опеки'!K22+'[1]утис'!K22+'[1]финупр'!K22</f>
        <v>666.9385500000001</v>
      </c>
      <c r="L22" s="30">
        <f>'[1]адм города'!L22+'[1]адм зав'!L22+'[1]адм ильин'!L22+'[1]адм кузнецк'!L22+'[1]адм куйб'!L22+'[1]адм ордж'!L22+'[1]адм центр'!L22+'[1]градострой'!L22+'[1]защита нас'!L22+'[1]кгк'!L22+'[1]кжкх'!L22+'[1]коин'!L22+'[1]коос'!L22+'[1]ксз'!L22+'[1]куми'!L22+'[1]снд'!L22+'[1]спорт'!L22+'[1]удкх'!L22+'[1]укс'!L22+'[1]упр культ'!L22+'[1]упр  опеки'!L22+'[1]утис'!L22+'[1]финупр'!L22</f>
        <v>0</v>
      </c>
      <c r="M22" s="30">
        <f>'[1]адм города'!M22+'[1]адм зав'!M22+'[1]адм ильин'!M22+'[1]адм кузнецк'!M22+'[1]адм куйб'!M22+'[1]адм ордж'!M22+'[1]адм центр'!M22+'[1]градострой'!M22+'[1]защита нас'!M22+'[1]кгк'!M22+'[1]кжкх'!M22+'[1]коин'!M22+'[1]коос'!M22+'[1]ксз'!M22+'[1]куми'!M22+'[1]снд'!M22+'[1]спорт'!M22+'[1]удкх'!M22+'[1]укс'!M22+'[1]упр культ'!M22+'[1]упр  опеки'!M22+'[1]утис'!M22+'[1]финупр'!M22</f>
        <v>0</v>
      </c>
      <c r="N22" s="129">
        <f>'[1]адм города'!N22+'[1]адм зав'!N22+'[1]адм ильин'!N22+'[1]адм кузнецк'!N22+'[1]адм куйб'!N22+'[1]адм ордж'!N22+'[1]адм центр'!N22+'[1]градострой'!N22+'[1]защита нас'!N22+'[1]кгк'!N22+'[1]кжкх'!N22+'[1]коин'!N22+'[1]коос'!N22+'[1]ксз'!N22+'[1]куми'!N22+'[1]снд'!N22+'[1]спорт'!N22+'[1]удкх'!N22+'[1]укс'!N22+'[1]упр культ'!N22+'[1]упр  опеки'!N22+'[1]утис'!N22+'[1]финупр'!N22</f>
        <v>215444.10561</v>
      </c>
      <c r="O22" s="129">
        <f>'[1]адм города'!O22+'[1]адм зав'!O22+'[1]адм ильин'!O22+'[1]адм кузнецк'!O22+'[1]адм куйб'!O22+'[1]адм ордж'!O22+'[1]адм центр'!O22+'[1]градострой'!O22+'[1]защита нас'!O22+'[1]кгк'!O22+'[1]кжкх'!O22+'[1]коин'!O22+'[1]коос'!O22+'[1]ксз'!O22+'[1]куми'!O22+'[1]снд'!O22+'[1]спорт'!O22+'[1]удкх'!O22+'[1]укс'!O22+'[1]упр культ'!O22+'[1]упр  опеки'!O22+'[1]утис'!O22+'[1]финупр'!O22</f>
        <v>1254546.49799</v>
      </c>
      <c r="P22" s="129">
        <f>'[1]адм города'!P22+'[1]адм зав'!P22+'[1]адм ильин'!P22+'[1]адм кузнецк'!P22+'[1]адм куйб'!P22+'[1]адм ордж'!P22+'[1]адм центр'!P22+'[1]градострой'!P22+'[1]защита нас'!P22+'[1]кгк'!P22+'[1]кжкх'!P22+'[1]коин'!P22+'[1]коос'!P22+'[1]ксз'!P22+'[1]куми'!P22+'[1]снд'!P22+'[1]спорт'!P22+'[1]удкх'!P22+'[1]укс'!P22+'[1]упр культ'!P22+'[1]упр  опеки'!P22+'[1]утис'!P22+'[1]финупр'!P22</f>
        <v>82428.17335999999</v>
      </c>
      <c r="Q22" s="30">
        <f>'[1]адм города'!Q22+'[1]адм зав'!Q22+'[1]адм ильин'!Q22+'[1]адм кузнецк'!Q22+'[1]адм куйб'!Q22+'[1]адм ордж'!Q22+'[1]адм центр'!Q22+'[1]градострой'!Q22+'[1]защита нас'!Q22+'[1]кгк'!Q22+'[1]кжкх'!Q22+'[1]коин'!Q22+'[1]коос'!Q22+'[1]ксз'!Q22+'[1]куми'!Q22+'[1]снд'!Q22+'[1]спорт'!Q22+'[1]удкх'!Q22+'[1]укс'!Q22+'[1]упр культ'!Q22+'[1]упр  опеки'!Q22+'[1]утис'!Q22+'[1]финупр'!Q22</f>
        <v>54</v>
      </c>
      <c r="R22" s="30">
        <f>'[1]адм города'!R22+'[1]адм зав'!R22+'[1]адм ильин'!R22+'[1]адм кузнецк'!R22+'[1]адм куйб'!R22+'[1]адм ордж'!R22+'[1]адм центр'!R22+'[1]градострой'!R22+'[1]защита нас'!R22+'[1]кгк'!R22+'[1]кжкх'!R22+'[1]коин'!R22+'[1]коос'!R22+'[1]ксз'!R22+'[1]куми'!R22+'[1]снд'!R22+'[1]спорт'!R22+'[1]удкх'!R22+'[1]укс'!R22+'[1]упр культ'!R22+'[1]упр  опеки'!R22+'[1]утис'!R22+'[1]финупр'!R22</f>
        <v>3</v>
      </c>
      <c r="S22" s="30">
        <f>'[1]адм города'!S22+'[1]адм зав'!S22+'[1]адм ильин'!S22+'[1]адм кузнецк'!S22+'[1]адм куйб'!S22+'[1]адм ордж'!S22+'[1]адм центр'!S22+'[1]градострой'!S22+'[1]защита нас'!S22+'[1]кгк'!S22+'[1]кжкх'!S22+'[1]коин'!S22+'[1]коос'!S22+'[1]ксз'!S22+'[1]куми'!S22+'[1]снд'!S22+'[1]спорт'!S22+'[1]удкх'!S22+'[1]укс'!S22+'[1]упр культ'!S22+'[1]упр  опеки'!S22+'[1]утис'!S22+'[1]финупр'!S22</f>
        <v>0</v>
      </c>
      <c r="T22" s="30">
        <f>'[1]адм города'!T22+'[1]адм зав'!T22+'[1]адм ильин'!T22+'[1]адм кузнецк'!T22+'[1]адм куйб'!T22+'[1]адм ордж'!T22+'[1]адм центр'!T22+'[1]градострой'!T22+'[1]защита нас'!T22+'[1]кгк'!T22+'[1]кжкх'!T22+'[1]коин'!T22+'[1]коос'!T22+'[1]ксз'!T22+'[1]куми'!T22+'[1]снд'!T22+'[1]спорт'!T22+'[1]удкх'!T22+'[1]укс'!T22+'[1]упр культ'!T22+'[1]упр  опеки'!T22+'[1]утис'!T22+'[1]финупр'!T22</f>
        <v>9</v>
      </c>
      <c r="U22" s="129">
        <f>'[1]адм города'!U22+'[1]адм зав'!U22+'[1]адм ильин'!U22+'[1]адм кузнецк'!U22+'[1]адм куйб'!U22+'[1]адм ордж'!U22+'[1]адм центр'!U22+'[1]градострой'!U22+'[1]защита нас'!U22+'[1]кгк'!U22+'[1]кжкх'!U22+'[1]коин'!U22+'[1]коос'!U22+'[1]ксз'!U22+'[1]куми'!U22+'[1]снд'!U22+'[1]спорт'!U22+'[1]удкх'!U22+'[1]укс'!U22+'[1]упр культ'!U22+'[1]упр  опеки'!U22+'[1]утис'!U22+'[1]финупр'!U22</f>
        <v>3702.9070899999997</v>
      </c>
      <c r="V22" s="30">
        <f>'[1]адм города'!V22+'[1]адм зав'!V22+'[1]адм ильин'!V22+'[1]адм кузнецк'!V22+'[1]адм куйб'!V22+'[1]адм ордж'!V22+'[1]адм центр'!V22+'[1]градострой'!V22+'[1]защита нас'!V22+'[1]кгк'!V22+'[1]кжкх'!V22+'[1]коин'!V22+'[1]коос'!V22+'[1]ксз'!V22+'[1]куми'!V22+'[1]снд'!V22+'[1]спорт'!V22+'[1]удкх'!V22+'[1]укс'!V22+'[1]упр культ'!V22+'[1]упр  опеки'!V22+'[1]утис'!V22+'[1]финупр'!V22</f>
        <v>58</v>
      </c>
      <c r="W22" s="129">
        <f>'[1]адм города'!W22+'[1]адм зав'!W22+'[1]адм ильин'!W22+'[1]адм кузнецк'!W22+'[1]адм куйб'!W22+'[1]адм ордж'!W22+'[1]адм центр'!W22+'[1]градострой'!W22+'[1]защита нас'!W22+'[1]кгк'!W22+'[1]кжкх'!W22+'[1]коин'!W22+'[1]коос'!W22+'[1]ксз'!W22+'[1]куми'!W22+'[1]снд'!W22+'[1]спорт'!W22+'[1]удкх'!W22+'[1]укс'!W22+'[1]упр культ'!W22+'[1]упр  опеки'!W22+'[1]утис'!W22+'[1]финупр'!W22</f>
        <v>133131.69958</v>
      </c>
      <c r="X22" s="30">
        <f>'[1]адм города'!X22+'[1]адм зав'!X22+'[1]адм ильин'!X22+'[1]адм кузнецк'!X22+'[1]адм куйб'!X22+'[1]адм ордж'!X22+'[1]адм центр'!X22+'[1]градострой'!X22+'[1]защита нас'!X22+'[1]кгк'!X22+'[1]кжкх'!X22+'[1]коин'!X22+'[1]коос'!X22+'[1]ксз'!X22+'[1]куми'!X22+'[1]снд'!X22+'[1]спорт'!X22+'[1]удкх'!X22+'[1]укс'!X22+'[1]упр культ'!X22+'[1]упр  опеки'!X22+'[1]утис'!X22+'[1]финупр'!X22</f>
        <v>27</v>
      </c>
      <c r="Y22" s="129">
        <f>'[1]адм города'!Y22+'[1]адм зав'!Y22+'[1]адм ильин'!Y22+'[1]адм кузнецк'!Y22+'[1]адм куйб'!Y22+'[1]адм ордж'!Y22+'[1]адм центр'!Y22+'[1]градострой'!Y22+'[1]защита нас'!Y22+'[1]кгк'!Y22+'[1]кжкх'!Y22+'[1]коин'!Y22+'[1]коос'!Y22+'[1]ксз'!Y22+'[1]куми'!Y22+'[1]снд'!Y22+'[1]спорт'!Y22+'[1]удкх'!Y22+'[1]укс'!Y22+'[1]упр культ'!Y22+'[1]упр  опеки'!Y22+'[1]утис'!Y22+'[1]финупр'!Y22</f>
        <v>61538.91995</v>
      </c>
      <c r="Z22" s="30">
        <f>'[1]адм города'!Z22+'[1]адм зав'!Z22+'[1]адм ильин'!Z22+'[1]адм кузнецк'!Z22+'[1]адм куйб'!Z22+'[1]адм ордж'!Z22+'[1]адм центр'!Z22+'[1]градострой'!Z22+'[1]защита нас'!Z22+'[1]кгк'!Z22+'[1]кжкх'!Z22+'[1]коин'!Z22+'[1]коос'!Z22+'[1]ксз'!Z22+'[1]куми'!Z22+'[1]снд'!Z22+'[1]спорт'!Z22+'[1]удкх'!Z22+'[1]укс'!Z22+'[1]упр культ'!Z22+'[1]упр  опеки'!Z22+'[1]утис'!Z22+'[1]финупр'!Z22</f>
        <v>0</v>
      </c>
    </row>
    <row r="23" spans="1:26" ht="12.75">
      <c r="A23" s="70" t="s">
        <v>119</v>
      </c>
      <c r="B23" s="120" t="s">
        <v>126</v>
      </c>
      <c r="C23" s="30">
        <f>'[1]адм города'!C23+'[1]адм зав'!C23+'[1]адм ильин'!C23+'[1]адм кузнецк'!C23+'[1]адм куйб'!C23+'[1]адм ордж'!C23+'[1]адм центр'!C23+'[1]градострой'!C23+'[1]защита нас'!C23+'[1]кгк'!C23+'[1]кжкх'!C23+'[1]коин'!C23+'[1]коос'!C23+'[1]ксз'!C23+'[1]куми'!C23+'[1]снд'!C23+'[1]спорт'!C23+'[1]удкх'!C23+'[1]укс'!C23+'[1]упр культ'!C23+'[1]упр  опеки'!C23+'[1]утис'!C23+'[1]финупр'!C23</f>
        <v>405</v>
      </c>
      <c r="D23" s="30" t="s">
        <v>17</v>
      </c>
      <c r="E23" s="30" t="s">
        <v>17</v>
      </c>
      <c r="F23" s="130">
        <f>SUM(H23,J23,L23)</f>
        <v>253424.13351</v>
      </c>
      <c r="G23" s="123">
        <f>SUM(I23,K23,M23)</f>
        <v>265602.26673000003</v>
      </c>
      <c r="H23" s="129">
        <f>'[1]адм города'!H23+'[1]адм зав'!H23+'[1]адм ильин'!H23+'[1]адм кузнецк'!H23+'[1]адм куйб'!H23+'[1]адм ордж'!H23+'[1]адм центр'!H23+'[1]градострой'!H23+'[1]защита нас'!H23+'[1]кгк'!H23+'[1]кжкх'!H23+'[1]коин'!H23+'[1]коос'!H23+'[1]ксз'!H23+'[1]куми'!H23+'[1]снд'!H23+'[1]спорт'!H23+'[1]удкх'!H23+'[1]укс'!H23+'[1]упр культ'!H23+'[1]упр  опеки'!H23+'[1]утис'!H23+'[1]финупр'!H23</f>
        <v>150687.39004</v>
      </c>
      <c r="I23" s="129">
        <f>'[1]адм города'!I23+'[1]адм зав'!I23+'[1]адм ильин'!I23+'[1]адм кузнецк'!I23+'[1]адм куйб'!I23+'[1]адм ордж'!I23+'[1]адм центр'!I23+'[1]градострой'!I23+'[1]защита нас'!I23+'[1]кгк'!I23+'[1]кжкх'!I23+'[1]коин'!I23+'[1]коос'!I23+'[1]ксз'!I23+'[1]куми'!I23+'[1]снд'!I23+'[1]спорт'!I23+'[1]удкх'!I23+'[1]укс'!I23+'[1]упр культ'!I23+'[1]упр  опеки'!I23+'[1]утис'!I23+'[1]финупр'!I23</f>
        <v>202573.4266</v>
      </c>
      <c r="J23" s="129">
        <f>'[1]адм города'!J23+'[1]адм зав'!J23+'[1]адм ильин'!J23+'[1]адм кузнецк'!J23+'[1]адм куйб'!J23+'[1]адм ордж'!J23+'[1]адм центр'!J23+'[1]градострой'!J23+'[1]защита нас'!J23+'[1]кгк'!J23+'[1]кжкх'!J23+'[1]коин'!J23+'[1]коос'!J23+'[1]ксз'!J23+'[1]куми'!J23+'[1]снд'!J23+'[1]спорт'!J23+'[1]удкх'!J23+'[1]укс'!J23+'[1]упр культ'!J23+'[1]упр  опеки'!J23+'[1]утис'!J23+'[1]финупр'!J23</f>
        <v>102736.74347</v>
      </c>
      <c r="K23" s="129">
        <f>'[1]адм города'!K23+'[1]адм зав'!K23+'[1]адм ильин'!K23+'[1]адм кузнецк'!K23+'[1]адм куйб'!K23+'[1]адм ордж'!K23+'[1]адм центр'!K23+'[1]градострой'!K23+'[1]защита нас'!K23+'[1]кгк'!K23+'[1]кжкх'!K23+'[1]коин'!K23+'[1]коос'!K23+'[1]ксз'!K23+'[1]куми'!K23+'[1]снд'!K23+'[1]спорт'!K23+'[1]удкх'!K23+'[1]укс'!K23+'[1]упр культ'!K23+'[1]упр  опеки'!K23+'[1]утис'!K23+'[1]финупр'!K23</f>
        <v>63028.84013</v>
      </c>
      <c r="L23" s="30">
        <f>'[1]адм города'!L23+'[1]адм зав'!L23+'[1]адм ильин'!L23+'[1]адм кузнецк'!L23+'[1]адм куйб'!L23+'[1]адм ордж'!L23+'[1]адм центр'!L23+'[1]градострой'!L23+'[1]защита нас'!L23+'[1]кгк'!L23+'[1]кжкх'!L23+'[1]коин'!L23+'[1]коос'!L23+'[1]ксз'!L23+'[1]куми'!L23+'[1]снд'!L23+'[1]спорт'!L23+'[1]удкх'!L23+'[1]укс'!L23+'[1]упр культ'!L23+'[1]упр  опеки'!L23+'[1]утис'!L23+'[1]финупр'!L23</f>
        <v>0</v>
      </c>
      <c r="M23" s="30">
        <f>'[1]адм города'!M23+'[1]адм зав'!M23+'[1]адм ильин'!M23+'[1]адм кузнецк'!M23+'[1]адм куйб'!M23+'[1]адм ордж'!M23+'[1]адм центр'!M23+'[1]градострой'!M23+'[1]защита нас'!M23+'[1]кгк'!M23+'[1]кжкх'!M23+'[1]коин'!M23+'[1]коос'!M23+'[1]ксз'!M23+'[1]куми'!M23+'[1]снд'!M23+'[1]спорт'!M23+'[1]удкх'!M23+'[1]укс'!M23+'[1]упр культ'!M23+'[1]упр  опеки'!M23+'[1]утис'!M23+'[1]финупр'!M23</f>
        <v>0</v>
      </c>
      <c r="N23" s="30" t="s">
        <v>17</v>
      </c>
      <c r="O23" s="30" t="s">
        <v>17</v>
      </c>
      <c r="P23" s="129">
        <f>'[1]адм города'!P23+'[1]адм зав'!P23+'[1]адм ильин'!P23+'[1]адм кузнецк'!P23+'[1]адм куйб'!P23+'[1]адм ордж'!P23+'[1]адм центр'!P23+'[1]градострой'!P23+'[1]защита нас'!P23+'[1]кгк'!P23+'[1]кжкх'!P23+'[1]коин'!P23+'[1]коос'!P23+'[1]ксз'!P23+'[1]куми'!P23+'[1]снд'!P23+'[1]спорт'!P23+'[1]удкх'!P23+'[1]укс'!P23+'[1]упр культ'!P23+'[1]упр  опеки'!P23+'[1]утис'!P23+'[1]финупр'!P23</f>
        <v>5393.21</v>
      </c>
      <c r="Q23" s="30">
        <f>'[1]адм города'!Q23+'[1]адм зав'!Q23+'[1]адм ильин'!Q23+'[1]адм кузнецк'!Q23+'[1]адм куйб'!Q23+'[1]адм ордж'!Q23+'[1]адм центр'!Q23+'[1]градострой'!Q23+'[1]защита нас'!Q23+'[1]кгк'!Q23+'[1]кжкх'!Q23+'[1]коин'!Q23+'[1]коос'!Q23+'[1]ксз'!Q23+'[1]куми'!Q23+'[1]снд'!Q23+'[1]спорт'!Q23+'[1]удкх'!Q23+'[1]укс'!Q23+'[1]упр культ'!Q23+'[1]упр  опеки'!Q23+'[1]утис'!Q23+'[1]финупр'!Q23</f>
        <v>50</v>
      </c>
      <c r="R23" s="30">
        <f>'[1]адм города'!R23+'[1]адм зав'!R23+'[1]адм ильин'!R23+'[1]адм кузнецк'!R23+'[1]адм куйб'!R23+'[1]адм ордж'!R23+'[1]адм центр'!R23+'[1]градострой'!R23+'[1]защита нас'!R23+'[1]кгк'!R23+'[1]кжкх'!R23+'[1]коин'!R23+'[1]коос'!R23+'[1]ксз'!R23+'[1]куми'!R23+'[1]снд'!R23+'[1]спорт'!R23+'[1]удкх'!R23+'[1]укс'!R23+'[1]упр культ'!R23+'[1]упр  опеки'!R23+'[1]утис'!R23+'[1]финупр'!R23</f>
        <v>0</v>
      </c>
      <c r="S23" s="30">
        <f>'[1]адм города'!S23+'[1]адм зав'!S23+'[1]адм ильин'!S23+'[1]адм кузнецк'!S23+'[1]адм куйб'!S23+'[1]адм ордж'!S23+'[1]адм центр'!S23+'[1]градострой'!S23+'[1]защита нас'!S23+'[1]кгк'!S23+'[1]кжкх'!S23+'[1]коин'!S23+'[1]коос'!S23+'[1]ксз'!S23+'[1]куми'!S23+'[1]снд'!S23+'[1]спорт'!S23+'[1]удкх'!S23+'[1]укс'!S23+'[1]упр культ'!S23+'[1]упр  опеки'!S23+'[1]утис'!S23+'[1]финупр'!S23</f>
        <v>0</v>
      </c>
      <c r="T23" s="30">
        <f>'[1]адм города'!T23+'[1]адм зав'!T23+'[1]адм ильин'!T23+'[1]адм кузнецк'!T23+'[1]адм куйб'!T23+'[1]адм ордж'!T23+'[1]адм центр'!T23+'[1]градострой'!T23+'[1]защита нас'!T23+'[1]кгк'!T23+'[1]кжкх'!T23+'[1]коин'!T23+'[1]коос'!T23+'[1]ксз'!T23+'[1]куми'!T23+'[1]снд'!T23+'[1]спорт'!T23+'[1]удкх'!T23+'[1]укс'!T23+'[1]упр культ'!T23+'[1]упр  опеки'!T23+'[1]утис'!T23+'[1]финупр'!T23</f>
        <v>0</v>
      </c>
      <c r="U23" s="129">
        <f>'[1]адм города'!U23+'[1]адм зав'!U23+'[1]адм ильин'!U23+'[1]адм кузнецк'!U23+'[1]адм куйб'!U23+'[1]адм ордж'!U23+'[1]адм центр'!U23+'[1]градострой'!U23+'[1]защита нас'!U23+'[1]кгк'!U23+'[1]кжкх'!U23+'[1]коин'!U23+'[1]коос'!U23+'[1]ксз'!U23+'[1]куми'!U23+'[1]снд'!U23+'[1]спорт'!U23+'[1]удкх'!U23+'[1]укс'!U23+'[1]упр культ'!U23+'[1]упр  опеки'!U23+'[1]утис'!U23+'[1]финупр'!U23</f>
        <v>0</v>
      </c>
      <c r="V23" s="30">
        <f>'[1]адм города'!V23+'[1]адм зав'!V23+'[1]адм ильин'!V23+'[1]адм кузнецк'!V23+'[1]адм куйб'!V23+'[1]адм ордж'!V23+'[1]адм центр'!V23+'[1]градострой'!V23+'[1]защита нас'!V23+'[1]кгк'!V23+'[1]кжкх'!V23+'[1]коин'!V23+'[1]коос'!V23+'[1]ксз'!V23+'[1]куми'!V23+'[1]снд'!V23+'[1]спорт'!V23+'[1]удкх'!V23+'[1]укс'!V23+'[1]упр культ'!V23+'[1]упр  опеки'!V23+'[1]утис'!V23+'[1]финупр'!V23</f>
        <v>22</v>
      </c>
      <c r="W23" s="129">
        <f>'[1]адм города'!W23+'[1]адм зав'!W23+'[1]адм ильин'!W23+'[1]адм кузнецк'!W23+'[1]адм куйб'!W23+'[1]адм ордж'!W23+'[1]адм центр'!W23+'[1]градострой'!W23+'[1]защита нас'!W23+'[1]кгк'!W23+'[1]кжкх'!W23+'[1]коин'!W23+'[1]коос'!W23+'[1]ксз'!W23+'[1]куми'!W23+'[1]снд'!W23+'[1]спорт'!W23+'[1]удкх'!W23+'[1]укс'!W23+'[1]упр культ'!W23+'[1]упр  опеки'!W23+'[1]утис'!W23+'[1]финупр'!W23</f>
        <v>3443.42418</v>
      </c>
      <c r="X23" s="30">
        <f>'[1]адм города'!X23+'[1]адм зав'!X23+'[1]адм ильин'!X23+'[1]адм кузнецк'!X23+'[1]адм куйб'!X23+'[1]адм ордж'!X23+'[1]адм центр'!X23+'[1]градострой'!X23+'[1]защита нас'!X23+'[1]кгк'!X23+'[1]кжкх'!X23+'[1]коин'!X23+'[1]коос'!X23+'[1]ксз'!X23+'[1]куми'!X23+'[1]снд'!X23+'[1]спорт'!X23+'[1]удкх'!X23+'[1]укс'!X23+'[1]упр культ'!X23+'[1]упр  опеки'!X23+'[1]утис'!X23+'[1]финупр'!X23</f>
        <v>1</v>
      </c>
      <c r="Y23" s="129">
        <f>'[1]адм города'!Y23+'[1]адм зав'!Y23+'[1]адм ильин'!Y23+'[1]адм кузнецк'!Y23+'[1]адм куйб'!Y23+'[1]адм ордж'!Y23+'[1]адм центр'!Y23+'[1]градострой'!Y23+'[1]защита нас'!Y23+'[1]кгк'!Y23+'[1]кжкх'!Y23+'[1]коин'!Y23+'[1]коос'!Y23+'[1]ксз'!Y23+'[1]куми'!Y23+'[1]снд'!Y23+'[1]спорт'!Y23+'[1]удкх'!Y23+'[1]укс'!Y23+'[1]упр культ'!Y23+'[1]упр  опеки'!Y23+'[1]утис'!Y23+'[1]финупр'!Y23</f>
        <v>13.25</v>
      </c>
      <c r="Z23" s="30">
        <f>'[1]адм города'!Z23+'[1]адм зав'!Z23+'[1]адм ильин'!Z23+'[1]адм кузнецк'!Z23+'[1]адм куйб'!Z23+'[1]адм ордж'!Z23+'[1]адм центр'!Z23+'[1]градострой'!Z23+'[1]защита нас'!Z23+'[1]кгк'!Z23+'[1]кжкх'!Z23+'[1]коин'!Z23+'[1]коос'!Z23+'[1]ксз'!Z23+'[1]куми'!Z23+'[1]снд'!Z23+'[1]спорт'!Z23+'[1]удкх'!Z23+'[1]укс'!Z23+'[1]упр культ'!Z23+'[1]упр  опеки'!Z23+'[1]утис'!Z23+'[1]финупр'!Z23</f>
        <v>0</v>
      </c>
    </row>
    <row r="24" spans="1:26" ht="12.75">
      <c r="A24" s="70" t="s">
        <v>120</v>
      </c>
      <c r="B24" s="100" t="s">
        <v>69</v>
      </c>
      <c r="C24" s="30">
        <f>'[1]адм города'!C24+'[1]адм зав'!C24+'[1]адм ильин'!C24+'[1]адм кузнецк'!C24+'[1]адм куйб'!C24+'[1]адм ордж'!C24+'[1]адм центр'!C24+'[1]градострой'!C24+'[1]защита нас'!C24+'[1]кгк'!C24+'[1]кжкх'!C24+'[1]коин'!C24+'[1]коос'!C24+'[1]ксз'!C24+'[1]куми'!C24+'[1]снд'!C24+'[1]спорт'!C24+'[1]удкх'!C24+'[1]укс'!C24+'[1]упр культ'!C24+'[1]упр  опеки'!C24+'[1]утис'!C24+'[1]финупр'!C24</f>
        <v>249</v>
      </c>
      <c r="D24" s="30" t="s">
        <v>17</v>
      </c>
      <c r="E24" s="30" t="s">
        <v>17</v>
      </c>
      <c r="F24" s="130">
        <f t="shared" si="3"/>
        <v>48214.730760000006</v>
      </c>
      <c r="G24" s="123">
        <f t="shared" si="3"/>
        <v>46289.025200000004</v>
      </c>
      <c r="H24" s="129">
        <f>'[1]адм города'!H24+'[1]адм зав'!H24+'[1]адм ильин'!H24+'[1]адм кузнецк'!H24+'[1]адм куйб'!H24+'[1]адм ордж'!H24+'[1]адм центр'!H24+'[1]градострой'!H24+'[1]защита нас'!H24+'[1]кгк'!H24+'[1]кжкх'!H24+'[1]коин'!H24+'[1]коос'!H24+'[1]ксз'!H24+'[1]куми'!H24+'[1]снд'!H24+'[1]спорт'!H24+'[1]удкх'!H24+'[1]укс'!H24+'[1]упр культ'!H24+'[1]упр  опеки'!H24+'[1]утис'!H24+'[1]финупр'!H24</f>
        <v>48214.730760000006</v>
      </c>
      <c r="I24" s="129">
        <f>'[1]адм города'!I24+'[1]адм зав'!I24+'[1]адм ильин'!I24+'[1]адм кузнецк'!I24+'[1]адм куйб'!I24+'[1]адм ордж'!I24+'[1]адм центр'!I24+'[1]градострой'!I24+'[1]защита нас'!I24+'[1]кгк'!I24+'[1]кжкх'!I24+'[1]коин'!I24+'[1]коос'!I24+'[1]ксз'!I24+'[1]куми'!I24+'[1]снд'!I24+'[1]спорт'!I24+'[1]удкх'!I24+'[1]укс'!I24+'[1]упр культ'!I24+'[1]упр  опеки'!I24+'[1]утис'!I24+'[1]финупр'!I24</f>
        <v>46289.025200000004</v>
      </c>
      <c r="J24" s="129">
        <f>'[1]адм города'!J24+'[1]адм зав'!J24+'[1]адм ильин'!J24+'[1]адм кузнецк'!J24+'[1]адм куйб'!J24+'[1]адм ордж'!J24+'[1]адм центр'!J24+'[1]градострой'!J24+'[1]защита нас'!J24+'[1]кгк'!J24+'[1]кжкх'!J24+'[1]коин'!J24+'[1]коос'!J24+'[1]ксз'!J24+'[1]куми'!J24+'[1]снд'!J24+'[1]спорт'!J24+'[1]удкх'!J24+'[1]укс'!J24+'[1]упр культ'!J24+'[1]упр  опеки'!J24+'[1]утис'!J24+'[1]финупр'!J24</f>
        <v>0</v>
      </c>
      <c r="K24" s="129">
        <f>'[1]адм города'!K24+'[1]адм зав'!K24+'[1]адм ильин'!K24+'[1]адм кузнецк'!K24+'[1]адм куйб'!K24+'[1]адм ордж'!K24+'[1]адм центр'!K24+'[1]градострой'!K24+'[1]защита нас'!K24+'[1]кгк'!K24+'[1]кжкх'!K24+'[1]коин'!K24+'[1]коос'!K24+'[1]ксз'!K24+'[1]куми'!K24+'[1]снд'!K24+'[1]спорт'!K24+'[1]удкх'!K24+'[1]укс'!K24+'[1]упр культ'!K24+'[1]упр  опеки'!K24+'[1]утис'!K24+'[1]финупр'!K24</f>
        <v>0</v>
      </c>
      <c r="L24" s="30">
        <f>'[1]адм города'!L24+'[1]адм зав'!L24+'[1]адм ильин'!L24+'[1]адм кузнецк'!L24+'[1]адм куйб'!L24+'[1]адм ордж'!L24+'[1]адм центр'!L24+'[1]градострой'!L24+'[1]защита нас'!L24+'[1]кгк'!L24+'[1]кжкх'!L24+'[1]коин'!L24+'[1]коос'!L24+'[1]ксз'!L24+'[1]куми'!L24+'[1]снд'!L24+'[1]спорт'!L24+'[1]удкх'!L24+'[1]укс'!L24+'[1]упр культ'!L24+'[1]упр  опеки'!L24+'[1]утис'!L24+'[1]финупр'!L24</f>
        <v>0</v>
      </c>
      <c r="M24" s="30">
        <f>'[1]адм города'!M24+'[1]адм зав'!M24+'[1]адм ильин'!M24+'[1]адм кузнецк'!M24+'[1]адм куйб'!M24+'[1]адм ордж'!M24+'[1]адм центр'!M24+'[1]градострой'!M24+'[1]защита нас'!M24+'[1]кгк'!M24+'[1]кжкх'!M24+'[1]коин'!M24+'[1]коос'!M24+'[1]ксз'!M24+'[1]куми'!M24+'[1]снд'!M24+'[1]спорт'!M24+'[1]удкх'!M24+'[1]укс'!M24+'[1]упр культ'!M24+'[1]упр  опеки'!M24+'[1]утис'!M24+'[1]финупр'!M24</f>
        <v>0</v>
      </c>
      <c r="N24" s="30" t="s">
        <v>17</v>
      </c>
      <c r="O24" s="30" t="s">
        <v>17</v>
      </c>
      <c r="P24" s="129">
        <f>'[1]адм города'!P24+'[1]адм зав'!P24+'[1]адм ильин'!P24+'[1]адм кузнецк'!P24+'[1]адм куйб'!P24+'[1]адм ордж'!P24+'[1]адм центр'!P24+'[1]градострой'!P24+'[1]защита нас'!P24+'[1]кгк'!P24+'[1]кжкх'!P24+'[1]коин'!P24+'[1]коос'!P24+'[1]ксз'!P24+'[1]куми'!P24+'[1]снд'!P24+'[1]спорт'!P24+'[1]удкх'!P24+'[1]укс'!P24+'[1]упр культ'!P24+'[1]упр  опеки'!P24+'[1]утис'!P24+'[1]финупр'!P24</f>
        <v>141.08</v>
      </c>
      <c r="Q24" s="30">
        <f>'[1]адм города'!Q24+'[1]адм зав'!Q24+'[1]адм ильин'!Q24+'[1]адм кузнецк'!Q24+'[1]адм куйб'!Q24+'[1]адм ордж'!Q24+'[1]адм центр'!Q24+'[1]градострой'!Q24+'[1]защита нас'!Q24+'[1]кгк'!Q24+'[1]кжкх'!Q24+'[1]коин'!Q24+'[1]коос'!Q24+'[1]ксз'!Q24+'[1]куми'!Q24+'[1]снд'!Q24+'[1]спорт'!Q24+'[1]удкх'!Q24+'[1]укс'!Q24+'[1]упр культ'!Q24+'[1]упр  опеки'!Q24+'[1]утис'!Q24+'[1]финупр'!Q24</f>
        <v>4</v>
      </c>
      <c r="R24" s="30">
        <f>'[1]адм города'!R24+'[1]адм зав'!R24+'[1]адм ильин'!R24+'[1]адм кузнецк'!R24+'[1]адм куйб'!R24+'[1]адм ордж'!R24+'[1]адм центр'!R24+'[1]градострой'!R24+'[1]защита нас'!R24+'[1]кгк'!R24+'[1]кжкх'!R24+'[1]коин'!R24+'[1]коос'!R24+'[1]ксз'!R24+'[1]куми'!R24+'[1]снд'!R24+'[1]спорт'!R24+'[1]удкх'!R24+'[1]укс'!R24+'[1]упр культ'!R24+'[1]упр  опеки'!R24+'[1]утис'!R24+'[1]финупр'!R24</f>
        <v>0</v>
      </c>
      <c r="S24" s="30">
        <f>'[1]адм города'!S24+'[1]адм зав'!S24+'[1]адм ильин'!S24+'[1]адм кузнецк'!S24+'[1]адм куйб'!S24+'[1]адм ордж'!S24+'[1]адм центр'!S24+'[1]градострой'!S24+'[1]защита нас'!S24+'[1]кгк'!S24+'[1]кжкх'!S24+'[1]коин'!S24+'[1]коос'!S24+'[1]ксз'!S24+'[1]куми'!S24+'[1]снд'!S24+'[1]спорт'!S24+'[1]удкх'!S24+'[1]укс'!S24+'[1]упр культ'!S24+'[1]упр  опеки'!S24+'[1]утис'!S24+'[1]финупр'!S24</f>
        <v>0</v>
      </c>
      <c r="T24" s="30">
        <f>'[1]адм города'!T24+'[1]адм зав'!T24+'[1]адм ильин'!T24+'[1]адм кузнецк'!T24+'[1]адм куйб'!T24+'[1]адм ордж'!T24+'[1]адм центр'!T24+'[1]градострой'!T24+'[1]защита нас'!T24+'[1]кгк'!T24+'[1]кжкх'!T24+'[1]коин'!T24+'[1]коос'!T24+'[1]ксз'!T24+'[1]куми'!T24+'[1]снд'!T24+'[1]спорт'!T24+'[1]удкх'!T24+'[1]укс'!T24+'[1]упр культ'!T24+'[1]упр  опеки'!T24+'[1]утис'!T24+'[1]финупр'!T24</f>
        <v>0</v>
      </c>
      <c r="U24" s="129">
        <f>'[1]адм города'!U24+'[1]адм зав'!U24+'[1]адм ильин'!U24+'[1]адм кузнецк'!U24+'[1]адм куйб'!U24+'[1]адм ордж'!U24+'[1]адм центр'!U24+'[1]градострой'!U24+'[1]защита нас'!U24+'[1]кгк'!U24+'[1]кжкх'!U24+'[1]коин'!U24+'[1]коос'!U24+'[1]ксз'!U24+'[1]куми'!U24+'[1]снд'!U24+'[1]спорт'!U24+'[1]удкх'!U24+'[1]укс'!U24+'[1]упр культ'!U24+'[1]упр  опеки'!U24+'[1]утис'!U24+'[1]финупр'!U24</f>
        <v>0</v>
      </c>
      <c r="V24" s="30">
        <f>'[1]адм города'!V24+'[1]адм зав'!V24+'[1]адм ильин'!V24+'[1]адм кузнецк'!V24+'[1]адм куйб'!V24+'[1]адм ордж'!V24+'[1]адм центр'!V24+'[1]градострой'!V24+'[1]защита нас'!V24+'[1]кгк'!V24+'[1]кжкх'!V24+'[1]коин'!V24+'[1]коос'!V24+'[1]ксз'!V24+'[1]куми'!V24+'[1]снд'!V24+'[1]спорт'!V24+'[1]удкх'!V24+'[1]укс'!V24+'[1]упр культ'!V24+'[1]упр  опеки'!V24+'[1]утис'!V24+'[1]финупр'!V24</f>
        <v>94</v>
      </c>
      <c r="W24" s="129">
        <f>'[1]адм города'!W24+'[1]адм зав'!W24+'[1]адм ильин'!W24+'[1]адм кузнецк'!W24+'[1]адм куйб'!W24+'[1]адм ордж'!W24+'[1]адм центр'!W24+'[1]градострой'!W24+'[1]защита нас'!W24+'[1]кгк'!W24+'[1]кжкх'!W24+'[1]коин'!W24+'[1]коос'!W24+'[1]ксз'!W24+'[1]куми'!W24+'[1]снд'!W24+'[1]спорт'!W24+'[1]удкх'!W24+'[1]укс'!W24+'[1]упр культ'!W24+'[1]упр  опеки'!W24+'[1]утис'!W24+'[1]финупр'!W24</f>
        <v>25893.5652</v>
      </c>
      <c r="X24" s="30">
        <f>'[1]адм города'!X24+'[1]адм зав'!X24+'[1]адм ильин'!X24+'[1]адм кузнецк'!X24+'[1]адм куйб'!X24+'[1]адм ордж'!X24+'[1]адм центр'!X24+'[1]градострой'!X24+'[1]защита нас'!X24+'[1]кгк'!X24+'[1]кжкх'!X24+'[1]коин'!X24+'[1]коос'!X24+'[1]ксз'!X24+'[1]куми'!X24+'[1]снд'!X24+'[1]спорт'!X24+'[1]удкх'!X24+'[1]укс'!X24+'[1]упр культ'!X24+'[1]упр  опеки'!X24+'[1]утис'!X24+'[1]финупр'!X24</f>
        <v>0</v>
      </c>
      <c r="Y24" s="129">
        <f>'[1]адм города'!Y24+'[1]адм зав'!Y24+'[1]адм ильин'!Y24+'[1]адм кузнецк'!Y24+'[1]адм куйб'!Y24+'[1]адм ордж'!Y24+'[1]адм центр'!Y24+'[1]градострой'!Y24+'[1]защита нас'!Y24+'[1]кгк'!Y24+'[1]кжкх'!Y24+'[1]коин'!Y24+'[1]коос'!Y24+'[1]ксз'!Y24+'[1]куми'!Y24+'[1]снд'!Y24+'[1]спорт'!Y24+'[1]удкх'!Y24+'[1]укс'!Y24+'[1]упр культ'!Y24+'[1]упр  опеки'!Y24+'[1]утис'!Y24+'[1]финупр'!Y24</f>
        <v>0</v>
      </c>
      <c r="Z24" s="30">
        <f>'[1]адм города'!Z24+'[1]адм зав'!Z24+'[1]адм ильин'!Z24+'[1]адм кузнецк'!Z24+'[1]адм куйб'!Z24+'[1]адм ордж'!Z24+'[1]адм центр'!Z24+'[1]градострой'!Z24+'[1]защита нас'!Z24+'[1]кгк'!Z24+'[1]кжкх'!Z24+'[1]коин'!Z24+'[1]коос'!Z24+'[1]ксз'!Z24+'[1]куми'!Z24+'[1]снд'!Z24+'[1]спорт'!Z24+'[1]удкх'!Z24+'[1]укс'!Z24+'[1]упр культ'!Z24+'[1]упр  опеки'!Z24+'[1]утис'!Z24+'[1]финупр'!Z24</f>
        <v>0</v>
      </c>
    </row>
    <row r="25" spans="1:26" ht="45">
      <c r="A25" s="70" t="s">
        <v>121</v>
      </c>
      <c r="B25" s="119" t="s">
        <v>142</v>
      </c>
      <c r="C25" s="30">
        <f>'[1]адм города'!C25+'[1]адм зав'!C25+'[1]адм ильин'!C25+'[1]адм кузнецк'!C25+'[1]адм куйб'!C25+'[1]адм ордж'!C25+'[1]адм центр'!C25+'[1]градострой'!C25+'[1]защита нас'!C25+'[1]кгк'!C25+'[1]кжкх'!C25+'[1]коин'!C25+'[1]коос'!C25+'[1]ксз'!C25+'[1]куми'!C25+'[1]снд'!C25+'[1]спорт'!C25+'[1]удкх'!C25+'[1]укс'!C25+'[1]упр культ'!C25+'[1]упр  опеки'!C25+'[1]утис'!C25+'[1]финупр'!C25</f>
        <v>0</v>
      </c>
      <c r="D25" s="30" t="s">
        <v>17</v>
      </c>
      <c r="E25" s="30" t="s">
        <v>17</v>
      </c>
      <c r="F25" s="130">
        <f>SUM(H25,J25,L25)</f>
        <v>0</v>
      </c>
      <c r="G25" s="123">
        <f>SUM(I25,K25,M25)</f>
        <v>0</v>
      </c>
      <c r="H25" s="30">
        <f>'[1]адм города'!H25+'[1]адм зав'!H25+'[1]адм ильин'!H25+'[1]адм кузнецк'!H25+'[1]адм куйб'!H25+'[1]адм ордж'!H25+'[1]адм центр'!H25+'[1]градострой'!H25+'[1]защита нас'!H25+'[1]кгк'!H25+'[1]кжкх'!H25+'[1]коин'!H25+'[1]коос'!H25+'[1]ксз'!H25+'[1]куми'!H25+'[1]снд'!H25+'[1]спорт'!H25+'[1]удкх'!H25+'[1]укс'!H25+'[1]упр культ'!H25+'[1]упр  опеки'!H25+'[1]утис'!H25+'[1]финупр'!H25</f>
        <v>0</v>
      </c>
      <c r="I25" s="30">
        <f>'[1]адм города'!I25+'[1]адм зав'!I25+'[1]адм ильин'!I25+'[1]адм кузнецк'!I25+'[1]адм куйб'!I25+'[1]адм ордж'!I25+'[1]адм центр'!I25+'[1]градострой'!I25+'[1]защита нас'!I25+'[1]кгк'!I25+'[1]кжкх'!I25+'[1]коин'!I25+'[1]коос'!I25+'[1]ксз'!I25+'[1]куми'!I25+'[1]снд'!I25+'[1]спорт'!I25+'[1]удкх'!I25+'[1]укс'!I25+'[1]упр культ'!I25+'[1]упр  опеки'!I25+'[1]утис'!I25+'[1]финупр'!I25</f>
        <v>0</v>
      </c>
      <c r="J25" s="30">
        <f>'[1]адм города'!J25+'[1]адм зав'!J25+'[1]адм ильин'!J25+'[1]адм кузнецк'!J25+'[1]адм куйб'!J25+'[1]адм ордж'!J25+'[1]адм центр'!J25+'[1]градострой'!J25+'[1]защита нас'!J25+'[1]кгк'!J25+'[1]кжкх'!J25+'[1]коин'!J25+'[1]коос'!J25+'[1]ксз'!J25+'[1]куми'!J25+'[1]снд'!J25+'[1]спорт'!J25+'[1]удкх'!J25+'[1]укс'!J25+'[1]упр культ'!J25+'[1]упр  опеки'!J25+'[1]утис'!J25+'[1]финупр'!J25</f>
        <v>0</v>
      </c>
      <c r="K25" s="30">
        <f>'[1]адм города'!K25+'[1]адм зав'!K25+'[1]адм ильин'!K25+'[1]адм кузнецк'!K25+'[1]адм куйб'!K25+'[1]адм ордж'!K25+'[1]адм центр'!K25+'[1]градострой'!K25+'[1]защита нас'!K25+'[1]кгк'!K25+'[1]кжкх'!K25+'[1]коин'!K25+'[1]коос'!K25+'[1]ксз'!K25+'[1]куми'!K25+'[1]снд'!K25+'[1]спорт'!K25+'[1]удкх'!K25+'[1]укс'!K25+'[1]упр культ'!K25+'[1]упр  опеки'!K25+'[1]утис'!K25+'[1]финупр'!K25</f>
        <v>0</v>
      </c>
      <c r="L25" s="30">
        <f>'[1]адм города'!L25+'[1]адм зав'!L25+'[1]адм ильин'!L25+'[1]адм кузнецк'!L25+'[1]адм куйб'!L25+'[1]адм ордж'!L25+'[1]адм центр'!L25+'[1]градострой'!L25+'[1]защита нас'!L25+'[1]кгк'!L25+'[1]кжкх'!L25+'[1]коин'!L25+'[1]коос'!L25+'[1]ксз'!L25+'[1]куми'!L25+'[1]снд'!L25+'[1]спорт'!L25+'[1]удкх'!L25+'[1]укс'!L25+'[1]упр культ'!L25+'[1]упр  опеки'!L25+'[1]утис'!L25+'[1]финупр'!L25</f>
        <v>0</v>
      </c>
      <c r="M25" s="30">
        <f>'[1]адм города'!M25+'[1]адм зав'!M25+'[1]адм ильин'!M25+'[1]адм кузнецк'!M25+'[1]адм куйб'!M25+'[1]адм ордж'!M25+'[1]адм центр'!M25+'[1]градострой'!M25+'[1]защита нас'!M25+'[1]кгк'!M25+'[1]кжкх'!M25+'[1]коин'!M25+'[1]коос'!M25+'[1]ксз'!M25+'[1]куми'!M25+'[1]снд'!M25+'[1]спорт'!M25+'[1]удкх'!M25+'[1]укс'!M25+'[1]упр культ'!M25+'[1]упр  опеки'!M25+'[1]утис'!M25+'[1]финупр'!M25</f>
        <v>0</v>
      </c>
      <c r="N25" s="30" t="s">
        <v>17</v>
      </c>
      <c r="O25" s="30" t="s">
        <v>17</v>
      </c>
      <c r="P25" s="30">
        <f>'[1]адм города'!P25+'[1]адм зав'!P25+'[1]адм ильин'!P25+'[1]адм кузнецк'!P25+'[1]адм куйб'!P25+'[1]адм ордж'!P25+'[1]адм центр'!P25+'[1]градострой'!P25+'[1]защита нас'!P25+'[1]кгк'!P25+'[1]кжкх'!P25+'[1]коин'!P25+'[1]коос'!P25+'[1]ксз'!P25+'[1]куми'!P25+'[1]снд'!P25+'[1]спорт'!P25+'[1]удкх'!P25+'[1]укс'!P25+'[1]упр культ'!P25+'[1]упр  опеки'!P25+'[1]утис'!P25+'[1]финупр'!P25</f>
        <v>0</v>
      </c>
      <c r="Q25" s="30">
        <f>'[1]адм города'!Q25+'[1]адм зав'!Q25+'[1]адм ильин'!Q25+'[1]адм кузнецк'!Q25+'[1]адм куйб'!Q25+'[1]адм ордж'!Q25+'[1]адм центр'!Q25+'[1]градострой'!Q25+'[1]защита нас'!Q25+'[1]кгк'!Q25+'[1]кжкх'!Q25+'[1]коин'!Q25+'[1]коос'!Q25+'[1]ксз'!Q25+'[1]куми'!Q25+'[1]снд'!Q25+'[1]спорт'!Q25+'[1]удкх'!Q25+'[1]укс'!Q25+'[1]упр культ'!Q25+'[1]упр  опеки'!Q25+'[1]утис'!Q25+'[1]финупр'!Q25</f>
        <v>0</v>
      </c>
      <c r="R25" s="30">
        <f>'[1]адм города'!R25+'[1]адм зав'!R25+'[1]адм ильин'!R25+'[1]адм кузнецк'!R25+'[1]адм куйб'!R25+'[1]адм ордж'!R25+'[1]адм центр'!R25+'[1]градострой'!R25+'[1]защита нас'!R25+'[1]кгк'!R25+'[1]кжкх'!R25+'[1]коин'!R25+'[1]коос'!R25+'[1]ксз'!R25+'[1]куми'!R25+'[1]снд'!R25+'[1]спорт'!R25+'[1]удкх'!R25+'[1]укс'!R25+'[1]упр культ'!R25+'[1]упр  опеки'!R25+'[1]утис'!R25+'[1]финупр'!R25</f>
        <v>0</v>
      </c>
      <c r="S25" s="30">
        <f>'[1]адм города'!S25+'[1]адм зав'!S25+'[1]адм ильин'!S25+'[1]адм кузнецк'!S25+'[1]адм куйб'!S25+'[1]адм ордж'!S25+'[1]адм центр'!S25+'[1]градострой'!S25+'[1]защита нас'!S25+'[1]кгк'!S25+'[1]кжкх'!S25+'[1]коин'!S25+'[1]коос'!S25+'[1]ксз'!S25+'[1]куми'!S25+'[1]снд'!S25+'[1]спорт'!S25+'[1]удкх'!S25+'[1]укс'!S25+'[1]упр культ'!S25+'[1]упр  опеки'!S25+'[1]утис'!S25+'[1]финупр'!S25</f>
        <v>0</v>
      </c>
      <c r="T25" s="30">
        <f>'[1]адм города'!T25+'[1]адм зав'!T25+'[1]адм ильин'!T25+'[1]адм кузнецк'!T25+'[1]адм куйб'!T25+'[1]адм ордж'!T25+'[1]адм центр'!T25+'[1]градострой'!T25+'[1]защита нас'!T25+'[1]кгк'!T25+'[1]кжкх'!T25+'[1]коин'!T25+'[1]коос'!T25+'[1]ксз'!T25+'[1]куми'!T25+'[1]снд'!T25+'[1]спорт'!T25+'[1]удкх'!T25+'[1]укс'!T25+'[1]упр культ'!T25+'[1]упр  опеки'!T25+'[1]утис'!T25+'[1]финупр'!T25</f>
        <v>0</v>
      </c>
      <c r="U25" s="129">
        <f>'[1]адм города'!U25+'[1]адм зав'!U25+'[1]адм ильин'!U25+'[1]адм кузнецк'!U25+'[1]адм куйб'!U25+'[1]адм ордж'!U25+'[1]адм центр'!U25+'[1]градострой'!U25+'[1]защита нас'!U25+'[1]кгк'!U25+'[1]кжкх'!U25+'[1]коин'!U25+'[1]коос'!U25+'[1]ксз'!U25+'[1]куми'!U25+'[1]снд'!U25+'[1]спорт'!U25+'[1]удкх'!U25+'[1]укс'!U25+'[1]упр культ'!U25+'[1]упр  опеки'!U25+'[1]утис'!U25+'[1]финупр'!U25</f>
        <v>0</v>
      </c>
      <c r="V25" s="30">
        <f>'[1]адм города'!V25+'[1]адм зав'!V25+'[1]адм ильин'!V25+'[1]адм кузнецк'!V25+'[1]адм куйб'!V25+'[1]адм ордж'!V25+'[1]адм центр'!V25+'[1]градострой'!V25+'[1]защита нас'!V25+'[1]кгк'!V25+'[1]кжкх'!V25+'[1]коин'!V25+'[1]коос'!V25+'[1]ксз'!V25+'[1]куми'!V25+'[1]снд'!V25+'[1]спорт'!V25+'[1]удкх'!V25+'[1]укс'!V25+'[1]упр культ'!V25+'[1]упр  опеки'!V25+'[1]утис'!V25+'[1]финупр'!V25</f>
        <v>0</v>
      </c>
      <c r="W25" s="129">
        <f>'[1]адм города'!W25+'[1]адм зав'!W25+'[1]адм ильин'!W25+'[1]адм кузнецк'!W25+'[1]адм куйб'!W25+'[1]адм ордж'!W25+'[1]адм центр'!W25+'[1]градострой'!W25+'[1]защита нас'!W25+'[1]кгк'!W25+'[1]кжкх'!W25+'[1]коин'!W25+'[1]коос'!W25+'[1]ксз'!W25+'[1]куми'!W25+'[1]снд'!W25+'[1]спорт'!W25+'[1]удкх'!W25+'[1]укс'!W25+'[1]упр культ'!W25+'[1]упр  опеки'!W25+'[1]утис'!W25+'[1]финупр'!W25</f>
        <v>0</v>
      </c>
      <c r="X25" s="30">
        <f>'[1]адм города'!X25+'[1]адм зав'!X25+'[1]адм ильин'!X25+'[1]адм кузнецк'!X25+'[1]адм куйб'!X25+'[1]адм ордж'!X25+'[1]адм центр'!X25+'[1]градострой'!X25+'[1]защита нас'!X25+'[1]кгк'!X25+'[1]кжкх'!X25+'[1]коин'!X25+'[1]коос'!X25+'[1]ксз'!X25+'[1]куми'!X25+'[1]снд'!X25+'[1]спорт'!X25+'[1]удкх'!X25+'[1]укс'!X25+'[1]упр культ'!X25+'[1]упр  опеки'!X25+'[1]утис'!X25+'[1]финупр'!X25</f>
        <v>0</v>
      </c>
      <c r="Y25" s="129">
        <f>'[1]адм города'!Y25+'[1]адм зав'!Y25+'[1]адм ильин'!Y25+'[1]адм кузнецк'!Y25+'[1]адм куйб'!Y25+'[1]адм ордж'!Y25+'[1]адм центр'!Y25+'[1]градострой'!Y25+'[1]защита нас'!Y25+'[1]кгк'!Y25+'[1]кжкх'!Y25+'[1]коин'!Y25+'[1]коос'!Y25+'[1]ксз'!Y25+'[1]куми'!Y25+'[1]снд'!Y25+'[1]спорт'!Y25+'[1]удкх'!Y25+'[1]укс'!Y25+'[1]упр культ'!Y25+'[1]упр  опеки'!Y25+'[1]утис'!Y25+'[1]финупр'!Y25</f>
        <v>0</v>
      </c>
      <c r="Z25" s="30">
        <f>'[1]адм города'!Z25+'[1]адм зав'!Z25+'[1]адм ильин'!Z25+'[1]адм кузнецк'!Z25+'[1]адм куйб'!Z25+'[1]адм ордж'!Z25+'[1]адм центр'!Z25+'[1]градострой'!Z25+'[1]защита нас'!Z25+'[1]кгк'!Z25+'[1]кжкх'!Z25+'[1]коин'!Z25+'[1]коос'!Z25+'[1]ксз'!Z25+'[1]куми'!Z25+'[1]снд'!Z25+'[1]спорт'!Z25+'[1]удкх'!Z25+'[1]укс'!Z25+'[1]упр культ'!Z25+'[1]упр  опеки'!Z25+'[1]утис'!Z25+'[1]финупр'!Z25</f>
        <v>0</v>
      </c>
    </row>
    <row r="26" spans="1:26" ht="12.75">
      <c r="A26" s="101" t="s">
        <v>10</v>
      </c>
      <c r="B26" s="105" t="s">
        <v>87</v>
      </c>
      <c r="C26" s="106">
        <f aca="true" t="shared" si="4" ref="C26:Y26">SUM(C11,C17)</f>
        <v>15765</v>
      </c>
      <c r="D26" s="106">
        <f t="shared" si="4"/>
        <v>1077</v>
      </c>
      <c r="E26" s="106">
        <f t="shared" si="4"/>
        <v>26</v>
      </c>
      <c r="F26" s="128">
        <f t="shared" si="4"/>
        <v>7626342.842839999</v>
      </c>
      <c r="G26" s="106">
        <f t="shared" si="4"/>
        <v>8024138.3110299995</v>
      </c>
      <c r="H26" s="106">
        <f t="shared" si="4"/>
        <v>7495316.041370001</v>
      </c>
      <c r="I26" s="106">
        <f t="shared" si="4"/>
        <v>7943109.233189999</v>
      </c>
      <c r="J26" s="106">
        <f t="shared" si="4"/>
        <v>131026.80147</v>
      </c>
      <c r="K26" s="106">
        <f t="shared" si="4"/>
        <v>81029.07784</v>
      </c>
      <c r="L26" s="106">
        <f t="shared" si="4"/>
        <v>0</v>
      </c>
      <c r="M26" s="106">
        <f t="shared" si="4"/>
        <v>0</v>
      </c>
      <c r="N26" s="106">
        <f t="shared" si="4"/>
        <v>429563.70875</v>
      </c>
      <c r="O26" s="106">
        <f t="shared" si="4"/>
        <v>2798450.2453300003</v>
      </c>
      <c r="P26" s="106">
        <f t="shared" si="4"/>
        <v>163851.89995</v>
      </c>
      <c r="Q26" s="106">
        <f t="shared" si="4"/>
        <v>1469</v>
      </c>
      <c r="R26" s="106">
        <f t="shared" si="4"/>
        <v>4</v>
      </c>
      <c r="S26" s="106">
        <f t="shared" si="4"/>
        <v>0</v>
      </c>
      <c r="T26" s="106">
        <f t="shared" si="4"/>
        <v>56</v>
      </c>
      <c r="U26" s="106">
        <f t="shared" si="4"/>
        <v>9977.75491</v>
      </c>
      <c r="V26" s="106">
        <f t="shared" si="4"/>
        <v>5656</v>
      </c>
      <c r="W26" s="106">
        <f t="shared" si="4"/>
        <v>367650.58375</v>
      </c>
      <c r="X26" s="106">
        <f t="shared" si="4"/>
        <v>28</v>
      </c>
      <c r="Y26" s="106">
        <f t="shared" si="4"/>
        <v>61552.16995</v>
      </c>
      <c r="Z26" s="106">
        <f>SUM(Z11,Z17)</f>
        <v>0</v>
      </c>
    </row>
    <row r="27" spans="1:26" ht="24">
      <c r="A27" s="101" t="s">
        <v>11</v>
      </c>
      <c r="B27" s="105" t="s">
        <v>160</v>
      </c>
      <c r="C27" s="106" t="s">
        <v>17</v>
      </c>
      <c r="D27" s="106" t="s">
        <v>17</v>
      </c>
      <c r="E27" s="106" t="s">
        <v>17</v>
      </c>
      <c r="F27" s="128">
        <f>H27+J27+L27</f>
        <v>14067430.688539999</v>
      </c>
      <c r="G27" s="106" t="s">
        <v>17</v>
      </c>
      <c r="H27" s="129">
        <f>'[1]адм города'!H27+'[1]адм зав'!H27+'[1]адм ильин'!H27+'[1]адм кузнецк'!H27+'[1]адм куйб'!H27+'[1]адм ордж'!H27+'[1]адм центр'!H27+'[1]градострой'!H27+'[1]защита нас'!H27+'[1]кгк'!H27+'[1]кжкх'!H27+'[1]коин'!H27+'[1]коос'!H27+'[1]ксз'!H27+'[1]куми'!H27+'[1]снд'!H27+'[1]спорт'!H27+'[1]удкх'!H27+'[1]укс'!H27+'[1]упр культ'!H27+'[1]упр  опеки'!H27+'[1]утис'!H27+'[1]финупр'!H27</f>
        <v>13930286.51996</v>
      </c>
      <c r="I27" s="106" t="s">
        <v>17</v>
      </c>
      <c r="J27" s="129">
        <f>'[1]адм города'!J27+'[1]адм зав'!J27+'[1]адм ильин'!J27+'[1]адм кузнецк'!J27+'[1]адм куйб'!J27+'[1]адм ордж'!J27+'[1]адм центр'!J27+'[1]градострой'!J27+'[1]защита нас'!J27+'[1]кгк'!J27+'[1]кжкх'!J27+'[1]коин'!J27+'[1]коос'!J27+'[1]ксз'!J27+'[1]куми'!J27+'[1]снд'!J27+'[1]спорт'!J27+'[1]удкх'!J27+'[1]укс'!J27+'[1]упр культ'!J27+'[1]упр  опеки'!J27+'[1]утис'!J27+'[1]финупр'!J27</f>
        <v>137144.16858</v>
      </c>
      <c r="K27" s="106" t="s">
        <v>17</v>
      </c>
      <c r="L27" s="108"/>
      <c r="M27" s="106" t="s">
        <v>17</v>
      </c>
      <c r="N27" s="106" t="s">
        <v>17</v>
      </c>
      <c r="O27" s="106" t="s">
        <v>17</v>
      </c>
      <c r="P27" s="106" t="s">
        <v>17</v>
      </c>
      <c r="Q27" s="106" t="s">
        <v>17</v>
      </c>
      <c r="R27" s="106" t="s">
        <v>17</v>
      </c>
      <c r="S27" s="106" t="s">
        <v>17</v>
      </c>
      <c r="T27" s="106" t="s">
        <v>17</v>
      </c>
      <c r="U27" s="106" t="s">
        <v>17</v>
      </c>
      <c r="V27" s="106" t="s">
        <v>17</v>
      </c>
      <c r="W27" s="106" t="s">
        <v>17</v>
      </c>
      <c r="X27" s="106" t="s">
        <v>17</v>
      </c>
      <c r="Y27" s="106" t="s">
        <v>17</v>
      </c>
      <c r="Z27" s="106" t="s">
        <v>17</v>
      </c>
    </row>
    <row r="28" spans="1:15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30" spans="1:28" ht="12.75">
      <c r="A30" s="111" t="s">
        <v>23</v>
      </c>
      <c r="V30" s="88"/>
      <c r="W30" s="88"/>
      <c r="X30" s="88"/>
      <c r="Y30" s="88"/>
      <c r="Z30" s="88"/>
      <c r="AA30" s="88"/>
      <c r="AB30" s="88"/>
    </row>
    <row r="31" spans="1:28" ht="12.75">
      <c r="A31" s="111" t="s">
        <v>161</v>
      </c>
      <c r="V31" s="88"/>
      <c r="W31" s="88"/>
      <c r="X31" s="88"/>
      <c r="Y31" s="88"/>
      <c r="Z31" s="88"/>
      <c r="AA31" s="19"/>
      <c r="AB31" s="88"/>
    </row>
    <row r="32" spans="1:28" ht="12.75">
      <c r="A32" s="26" t="s">
        <v>143</v>
      </c>
      <c r="V32" s="19"/>
      <c r="W32" s="19"/>
      <c r="X32" s="19"/>
      <c r="Y32" s="19"/>
      <c r="Z32" s="19"/>
      <c r="AA32" s="19"/>
      <c r="AB32" s="88"/>
    </row>
    <row r="33" spans="1:28" ht="12.75">
      <c r="A33" s="26" t="s">
        <v>144</v>
      </c>
      <c r="V33" s="19"/>
      <c r="W33" s="19"/>
      <c r="X33" s="19"/>
      <c r="Y33" s="19"/>
      <c r="Z33" s="19"/>
      <c r="AA33" s="19"/>
      <c r="AB33" s="88"/>
    </row>
    <row r="34" spans="1:28" ht="12.75">
      <c r="A34" s="26" t="s">
        <v>122</v>
      </c>
      <c r="V34" s="19"/>
      <c r="W34" s="19"/>
      <c r="X34" s="19"/>
      <c r="Y34" s="19"/>
      <c r="Z34" s="19"/>
      <c r="AA34" s="19"/>
      <c r="AB34" s="88"/>
    </row>
    <row r="35" spans="1:28" ht="12.75">
      <c r="A35" s="26" t="s">
        <v>162</v>
      </c>
      <c r="V35" s="19"/>
      <c r="W35" s="19"/>
      <c r="X35" s="19"/>
      <c r="Y35" s="19"/>
      <c r="Z35" s="19"/>
      <c r="AA35" s="19"/>
      <c r="AB35" s="88"/>
    </row>
    <row r="36" spans="1:28" ht="66.75" customHeight="1">
      <c r="A36" s="161" t="s">
        <v>147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V36" s="19"/>
      <c r="W36" s="19"/>
      <c r="X36" s="19"/>
      <c r="Y36" s="19"/>
      <c r="Z36" s="19"/>
      <c r="AA36" s="19"/>
      <c r="AB36" s="88"/>
    </row>
    <row r="37" spans="1:28" ht="12.75">
      <c r="A37" s="115" t="s">
        <v>148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V37" s="19"/>
      <c r="W37" s="19"/>
      <c r="X37" s="19"/>
      <c r="Y37" s="19"/>
      <c r="Z37" s="19"/>
      <c r="AA37" s="19"/>
      <c r="AB37" s="88"/>
    </row>
    <row r="38" spans="1:28" ht="12.75">
      <c r="A38" s="115" t="s">
        <v>131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V38" s="19"/>
      <c r="W38" s="19"/>
      <c r="X38" s="19"/>
      <c r="Y38" s="19"/>
      <c r="Z38" s="19"/>
      <c r="AA38" s="19"/>
      <c r="AB38" s="88"/>
    </row>
    <row r="39" ht="12.75">
      <c r="A39" s="34"/>
    </row>
    <row r="40" ht="12.75">
      <c r="A40" s="34" t="s">
        <v>32</v>
      </c>
    </row>
    <row r="41" ht="12.75">
      <c r="A41" s="34" t="s">
        <v>21</v>
      </c>
    </row>
  </sheetData>
  <sheetProtection/>
  <mergeCells count="24">
    <mergeCell ref="B3:N3"/>
    <mergeCell ref="B4:N4"/>
    <mergeCell ref="B5:N5"/>
    <mergeCell ref="O8:O9"/>
    <mergeCell ref="N8:N9"/>
    <mergeCell ref="J8:K8"/>
    <mergeCell ref="L8:M8"/>
    <mergeCell ref="C7:E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A36:K36"/>
    <mergeCell ref="A7:A9"/>
    <mergeCell ref="B7:B9"/>
    <mergeCell ref="F7:O7"/>
    <mergeCell ref="F8:G8"/>
    <mergeCell ref="H8:I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00390625" style="8" customWidth="1"/>
    <col min="2" max="2" width="35.421875" style="8" customWidth="1"/>
    <col min="3" max="3" width="20.57421875" style="6" customWidth="1"/>
    <col min="4" max="4" width="24.140625" style="6" customWidth="1"/>
    <col min="5" max="5" width="15.140625" style="6" customWidth="1"/>
    <col min="6" max="6" width="13.421875" style="6" customWidth="1"/>
    <col min="7" max="7" width="13.57421875" style="6" customWidth="1"/>
    <col min="8" max="8" width="22.7109375" style="6" customWidth="1"/>
    <col min="9" max="16384" width="9.140625" style="6" customWidth="1"/>
  </cols>
  <sheetData>
    <row r="1" ht="12.75" customHeight="1">
      <c r="D1" s="36" t="s">
        <v>175</v>
      </c>
    </row>
    <row r="2" spans="7:8" ht="12.75" customHeight="1">
      <c r="G2" s="37"/>
      <c r="H2" s="37"/>
    </row>
    <row r="3" spans="1:7" ht="39.75" customHeight="1">
      <c r="A3" s="4"/>
      <c r="B3" s="183" t="s">
        <v>168</v>
      </c>
      <c r="C3" s="183"/>
      <c r="D3" s="183"/>
      <c r="E3" s="2"/>
      <c r="F3" s="2"/>
      <c r="G3" s="2"/>
    </row>
    <row r="4" spans="1:7" s="3" customFormat="1" ht="15.75">
      <c r="A4" s="38" t="s">
        <v>40</v>
      </c>
      <c r="B4" s="39"/>
      <c r="C4" s="39" t="s">
        <v>173</v>
      </c>
      <c r="D4" s="39"/>
      <c r="E4" s="40"/>
      <c r="F4" s="40"/>
      <c r="G4" s="40"/>
    </row>
    <row r="5" spans="3:8" s="3" customFormat="1" ht="15" customHeight="1">
      <c r="C5" s="22" t="s">
        <v>174</v>
      </c>
      <c r="D5" s="41"/>
      <c r="E5" s="41"/>
      <c r="F5" s="41"/>
      <c r="G5" s="41"/>
      <c r="H5" s="41"/>
    </row>
    <row r="6" spans="3:4" s="3" customFormat="1" ht="15" customHeight="1">
      <c r="C6" s="22"/>
      <c r="D6" s="22"/>
    </row>
    <row r="7" spans="1:8" s="1" customFormat="1" ht="29.25" customHeight="1">
      <c r="A7" s="42" t="s">
        <v>2</v>
      </c>
      <c r="B7" s="43" t="s">
        <v>50</v>
      </c>
      <c r="C7" s="42" t="s">
        <v>54</v>
      </c>
      <c r="D7" s="42" t="s">
        <v>52</v>
      </c>
      <c r="E7" s="55"/>
      <c r="F7" s="55"/>
      <c r="G7" s="56"/>
      <c r="H7" s="55"/>
    </row>
    <row r="8" spans="1:8" s="1" customFormat="1" ht="15.75">
      <c r="A8" s="57" t="s">
        <v>5</v>
      </c>
      <c r="B8" s="58" t="s">
        <v>51</v>
      </c>
      <c r="C8" s="60">
        <v>35</v>
      </c>
      <c r="D8" s="60">
        <v>157</v>
      </c>
      <c r="E8" s="59"/>
      <c r="F8" s="59"/>
      <c r="G8" s="59"/>
      <c r="H8" s="59"/>
    </row>
    <row r="9" spans="1:8" s="1" customFormat="1" ht="15.75">
      <c r="A9" s="57" t="s">
        <v>6</v>
      </c>
      <c r="B9" s="58" t="s">
        <v>53</v>
      </c>
      <c r="C9" s="60">
        <v>265</v>
      </c>
      <c r="D9" s="60">
        <v>265</v>
      </c>
      <c r="E9" s="59"/>
      <c r="F9" s="59"/>
      <c r="G9" s="59"/>
      <c r="H9" s="59"/>
    </row>
    <row r="10" spans="1:8" s="1" customFormat="1" ht="47.25">
      <c r="A10" s="57" t="s">
        <v>10</v>
      </c>
      <c r="B10" s="58" t="s">
        <v>81</v>
      </c>
      <c r="C10" s="60">
        <v>0</v>
      </c>
      <c r="D10" s="60" t="s">
        <v>17</v>
      </c>
      <c r="E10" s="59"/>
      <c r="F10" s="59"/>
      <c r="G10" s="59"/>
      <c r="H10" s="59"/>
    </row>
    <row r="12" ht="12.75">
      <c r="B12" s="9" t="s">
        <v>43</v>
      </c>
    </row>
    <row r="13" ht="12.75">
      <c r="B13" s="9"/>
    </row>
    <row r="14" ht="12" customHeight="1"/>
    <row r="15" spans="2:4" ht="12.75">
      <c r="B15" s="20" t="s">
        <v>32</v>
      </c>
      <c r="C15" s="20"/>
      <c r="D15" s="47"/>
    </row>
    <row r="16" spans="2:4" ht="12.75" customHeight="1">
      <c r="B16" s="5"/>
      <c r="C16" s="5"/>
      <c r="D16" s="7" t="s">
        <v>41</v>
      </c>
    </row>
    <row r="17" spans="2:3" ht="12.75">
      <c r="B17" s="20" t="s">
        <v>42</v>
      </c>
      <c r="C17" s="20"/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3.8515625" style="8" customWidth="1"/>
    <col min="2" max="2" width="13.7109375" style="8" customWidth="1"/>
    <col min="3" max="3" width="16.00390625" style="8" customWidth="1"/>
    <col min="4" max="4" width="14.57421875" style="6" customWidth="1"/>
    <col min="5" max="5" width="16.7109375" style="6" customWidth="1"/>
    <col min="6" max="6" width="15.421875" style="6" customWidth="1"/>
    <col min="7" max="7" width="17.57421875" style="6" customWidth="1"/>
    <col min="8" max="8" width="15.140625" style="6" customWidth="1"/>
    <col min="9" max="9" width="13.421875" style="6" customWidth="1"/>
    <col min="10" max="10" width="13.57421875" style="6" customWidth="1"/>
    <col min="11" max="11" width="22.7109375" style="6" customWidth="1"/>
    <col min="12" max="16384" width="9.140625" style="6" customWidth="1"/>
  </cols>
  <sheetData>
    <row r="1" ht="12.75" customHeight="1">
      <c r="G1" s="36" t="s">
        <v>176</v>
      </c>
    </row>
    <row r="2" spans="10:11" ht="12.75" customHeight="1">
      <c r="J2" s="37"/>
      <c r="K2" s="37"/>
    </row>
    <row r="3" spans="1:10" ht="15.75" customHeight="1">
      <c r="A3" s="183" t="s">
        <v>169</v>
      </c>
      <c r="B3" s="183"/>
      <c r="C3" s="183"/>
      <c r="D3" s="183"/>
      <c r="E3" s="183"/>
      <c r="F3" s="183"/>
      <c r="G3" s="183"/>
      <c r="H3" s="2"/>
      <c r="I3" s="2"/>
      <c r="J3" s="2"/>
    </row>
    <row r="4" spans="1:10" s="3" customFormat="1" ht="15.75">
      <c r="A4" s="38" t="s">
        <v>40</v>
      </c>
      <c r="B4" s="184"/>
      <c r="C4" s="184"/>
      <c r="D4" s="184"/>
      <c r="E4" s="184"/>
      <c r="F4" s="184"/>
      <c r="G4" s="40"/>
      <c r="H4" s="40"/>
      <c r="I4" s="40"/>
      <c r="J4" s="40"/>
    </row>
    <row r="5" spans="4:11" s="3" customFormat="1" ht="15" customHeight="1">
      <c r="D5" s="22" t="s">
        <v>149</v>
      </c>
      <c r="E5" s="41"/>
      <c r="F5" s="41"/>
      <c r="G5" s="41"/>
      <c r="H5" s="41"/>
      <c r="I5" s="41"/>
      <c r="J5" s="41"/>
      <c r="K5" s="41"/>
    </row>
    <row r="6" spans="4:7" s="3" customFormat="1" ht="15" customHeight="1">
      <c r="D6" s="22"/>
      <c r="E6" s="22"/>
      <c r="F6" s="22"/>
      <c r="G6" s="22"/>
    </row>
    <row r="7" spans="1:7" s="3" customFormat="1" ht="48" customHeight="1">
      <c r="A7" s="185" t="s">
        <v>56</v>
      </c>
      <c r="B7" s="187" t="s">
        <v>57</v>
      </c>
      <c r="C7" s="188"/>
      <c r="D7" s="187" t="s">
        <v>58</v>
      </c>
      <c r="E7" s="188"/>
      <c r="F7" s="187" t="s">
        <v>59</v>
      </c>
      <c r="G7" s="188"/>
    </row>
    <row r="8" spans="1:11" ht="75.75" customHeight="1">
      <c r="A8" s="186"/>
      <c r="B8" s="125" t="s">
        <v>151</v>
      </c>
      <c r="C8" s="43" t="s">
        <v>60</v>
      </c>
      <c r="D8" s="42" t="s">
        <v>55</v>
      </c>
      <c r="E8" s="43" t="s">
        <v>61</v>
      </c>
      <c r="F8" s="42" t="s">
        <v>55</v>
      </c>
      <c r="G8" s="43" t="s">
        <v>62</v>
      </c>
      <c r="H8" s="44"/>
      <c r="I8" s="44"/>
      <c r="J8" s="45"/>
      <c r="K8" s="44"/>
    </row>
    <row r="9" spans="1:11" ht="12.75">
      <c r="A9" s="51" t="s">
        <v>5</v>
      </c>
      <c r="B9" s="51" t="s">
        <v>6</v>
      </c>
      <c r="C9" s="51" t="s">
        <v>10</v>
      </c>
      <c r="D9" s="51" t="s">
        <v>11</v>
      </c>
      <c r="E9" s="51" t="s">
        <v>20</v>
      </c>
      <c r="F9" s="51" t="s">
        <v>47</v>
      </c>
      <c r="G9" s="51" t="s">
        <v>48</v>
      </c>
      <c r="H9" s="46"/>
      <c r="I9" s="46"/>
      <c r="J9" s="46"/>
      <c r="K9" s="46"/>
    </row>
    <row r="10" spans="1:11" ht="48.75" customHeight="1">
      <c r="A10" s="52" t="s">
        <v>63</v>
      </c>
      <c r="B10" s="132">
        <v>56</v>
      </c>
      <c r="C10" s="126">
        <v>96707.36</v>
      </c>
      <c r="D10" s="133">
        <v>336</v>
      </c>
      <c r="E10" s="127">
        <v>30168.84</v>
      </c>
      <c r="F10" s="133">
        <v>0</v>
      </c>
      <c r="G10" s="127">
        <v>0</v>
      </c>
      <c r="H10" s="46"/>
      <c r="I10" s="46"/>
      <c r="J10" s="46"/>
      <c r="K10" s="46"/>
    </row>
    <row r="11" spans="1:11" ht="31.5">
      <c r="A11" s="52" t="s">
        <v>64</v>
      </c>
      <c r="B11" s="132">
        <v>19</v>
      </c>
      <c r="C11" s="126">
        <v>4888.95</v>
      </c>
      <c r="D11" s="133">
        <v>16</v>
      </c>
      <c r="E11" s="127">
        <v>2016.74</v>
      </c>
      <c r="F11" s="133">
        <v>0</v>
      </c>
      <c r="G11" s="127">
        <v>0</v>
      </c>
      <c r="H11" s="46"/>
      <c r="I11" s="46"/>
      <c r="J11" s="46"/>
      <c r="K11" s="46"/>
    </row>
    <row r="12" spans="1:11" ht="99.75" customHeight="1">
      <c r="A12" s="94" t="s">
        <v>163</v>
      </c>
      <c r="B12" s="132">
        <v>100</v>
      </c>
      <c r="C12" s="126">
        <v>147650.85</v>
      </c>
      <c r="D12" s="133">
        <v>874</v>
      </c>
      <c r="E12" s="127">
        <v>70232.49</v>
      </c>
      <c r="F12" s="133">
        <v>0</v>
      </c>
      <c r="G12" s="127">
        <v>0</v>
      </c>
      <c r="H12" s="46"/>
      <c r="I12" s="46"/>
      <c r="J12" s="46"/>
      <c r="K12" s="46"/>
    </row>
    <row r="13" ht="12.75">
      <c r="C13" s="9"/>
    </row>
    <row r="14" spans="1:3" ht="25.5">
      <c r="A14" s="124" t="s">
        <v>150</v>
      </c>
      <c r="C14" s="9"/>
    </row>
    <row r="15" ht="12" customHeight="1"/>
    <row r="16" spans="1:7" ht="12.75">
      <c r="A16" s="20" t="s">
        <v>32</v>
      </c>
      <c r="B16" s="20"/>
      <c r="C16" s="47"/>
      <c r="F16" s="48"/>
      <c r="G16" s="48"/>
    </row>
    <row r="17" spans="1:7" ht="12.75" customHeight="1">
      <c r="A17" s="5"/>
      <c r="B17" s="5"/>
      <c r="C17" s="7" t="s">
        <v>41</v>
      </c>
      <c r="F17" s="7"/>
      <c r="G17" s="7"/>
    </row>
    <row r="18" spans="1:3" ht="12.75">
      <c r="A18" s="20" t="s">
        <v>42</v>
      </c>
      <c r="B18" s="20"/>
      <c r="C18" s="6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2021-12-22T02:36:12Z</cp:lastPrinted>
  <dcterms:created xsi:type="dcterms:W3CDTF">2010-01-11T03:41:37Z</dcterms:created>
  <dcterms:modified xsi:type="dcterms:W3CDTF">2023-02-13T02:55:43Z</dcterms:modified>
  <cp:category/>
  <cp:version/>
  <cp:contentType/>
  <cp:contentStatus/>
</cp:coreProperties>
</file>